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标段八  设备" sheetId="2" r:id="rId1"/>
  </sheets>
  <definedNames>
    <definedName name="_xlnm._FilterDatabase" localSheetId="0" hidden="1">'标段八  设备'!$A$2:$L$22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5" name="ID_542F6E33307A479EA5CD3270829D238E" descr="823d04e0513a24673ac00d3d681db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91590" y="69472175"/>
          <a:ext cx="1236980" cy="1146810"/>
        </a:xfrm>
        <a:prstGeom prst="rect">
          <a:avLst/>
        </a:prstGeom>
      </xdr:spPr>
    </xdr:pic>
  </etc:cellImage>
  <etc:cellImage>
    <xdr:pic>
      <xdr:nvPicPr>
        <xdr:cNvPr id="33" name="ID_8DB427F56E86414F86761099ED53B86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45235" y="68219955"/>
          <a:ext cx="967740" cy="920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56D33D5FC5144DE087779414A78A3F28" descr="1cde4be466926b89bafcb3e506642b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28300" y="66641980"/>
          <a:ext cx="1066165" cy="1062355"/>
        </a:xfrm>
        <a:prstGeom prst="rect">
          <a:avLst/>
        </a:prstGeom>
      </xdr:spPr>
    </xdr:pic>
  </etc:cellImage>
  <etc:cellImage>
    <xdr:pic>
      <xdr:nvPicPr>
        <xdr:cNvPr id="31" name="ID_2DAA63C0371040DB99CCCF08B33709C3"/>
        <xdr:cNvPicPr>
          <a:picLocks noChangeAspect="1"/>
        </xdr:cNvPicPr>
      </xdr:nvPicPr>
      <xdr:blipFill>
        <a:blip r:embed="rId4"/>
        <a:srcRect t="27647" b="28722"/>
        <a:stretch>
          <a:fillRect/>
        </a:stretch>
      </xdr:blipFill>
      <xdr:spPr>
        <a:xfrm>
          <a:off x="14257655" y="73080880"/>
          <a:ext cx="92075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D30D505C9C54462198A26BE02AB239AC" descr="6d58a7ac1a059558e1317514c8f51d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79855" y="70793610"/>
          <a:ext cx="1203960" cy="1115695"/>
        </a:xfrm>
        <a:prstGeom prst="rect">
          <a:avLst/>
        </a:prstGeom>
      </xdr:spPr>
    </xdr:pic>
  </etc:cellImage>
  <etc:cellImage>
    <xdr:pic>
      <xdr:nvPicPr>
        <xdr:cNvPr id="36" name="ID_B467ADB9BF254C158C25B7C9BB91B0D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114780" y="72193785"/>
          <a:ext cx="986790" cy="7061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<sst xmlns="http://schemas.openxmlformats.org/spreadsheetml/2006/main" count="175" uniqueCount="82">
  <si>
    <t>标段八  设备</t>
  </si>
  <si>
    <t>序号</t>
  </si>
  <si>
    <t>院（系）部名称</t>
  </si>
  <si>
    <t>实验室名称</t>
  </si>
  <si>
    <t>设备名称</t>
  </si>
  <si>
    <t>设备类型</t>
  </si>
  <si>
    <t>设备规格型号</t>
  </si>
  <si>
    <t>设备单位</t>
  </si>
  <si>
    <t>设备数量</t>
  </si>
  <si>
    <t>图片</t>
  </si>
  <si>
    <t>设备开始使用教学周</t>
  </si>
  <si>
    <t>实验室负责人</t>
  </si>
  <si>
    <t>设备使用所在校区(平原校区/新乡校区）</t>
  </si>
  <si>
    <t>体育部</t>
  </si>
  <si>
    <t>武术与体操教研室</t>
  </si>
  <si>
    <t>音响</t>
  </si>
  <si>
    <t>设备</t>
  </si>
  <si>
    <t>飞利浦SD75</t>
  </si>
  <si>
    <t>个</t>
  </si>
  <si>
    <t>1-18周</t>
  </si>
  <si>
    <t>王冬枝</t>
  </si>
  <si>
    <t>新乡校区</t>
  </si>
  <si>
    <t>光明眼科学院</t>
  </si>
  <si>
    <t>客观验光实验室</t>
  </si>
  <si>
    <t>带状光检影镜</t>
  </si>
  <si>
    <t>六六视觉YZ64</t>
  </si>
  <si>
    <t>台</t>
  </si>
  <si>
    <t>第4周</t>
  </si>
  <si>
    <t>程珂</t>
  </si>
  <si>
    <t>平原校区</t>
  </si>
  <si>
    <t>口腔技术学院</t>
  </si>
  <si>
    <t>口腔实验实训中心</t>
  </si>
  <si>
    <t>齿科打磨机手柄</t>
  </si>
  <si>
    <t>5万转90手柄（20个）、5.5万转102L手柄（110个）、2.35夹头</t>
  </si>
  <si>
    <t>把</t>
  </si>
  <si>
    <t>第1周</t>
  </si>
  <si>
    <t>张丽莎</t>
  </si>
  <si>
    <t>石膏干磨机</t>
  </si>
  <si>
    <t>220V/50HZ、长：890mm*宽610mm*高1330mm</t>
  </si>
  <si>
    <t>蜡感应器</t>
  </si>
  <si>
    <t>SJK LAB/DG</t>
  </si>
  <si>
    <t>技工抛磨机</t>
  </si>
  <si>
    <t>DM-WC01型；65*30*30cm</t>
  </si>
  <si>
    <t>电解抛光机</t>
  </si>
  <si>
    <t>LZD-1型；35*28*25cm</t>
  </si>
  <si>
    <t>齿科打磨机</t>
  </si>
  <si>
    <t>204型+102L手柄2.35mm，35000转</t>
  </si>
  <si>
    <t>石膏振荡器</t>
  </si>
  <si>
    <t>4123大方振</t>
  </si>
  <si>
    <t>高温高压蒸汽清洁机</t>
  </si>
  <si>
    <t>3.5bar/220V，内胆容量450ml，蒸汽温度115°</t>
  </si>
  <si>
    <t>医学检验学院</t>
  </si>
  <si>
    <t>临床检验综合实训中心</t>
  </si>
  <si>
    <t>双开门冰箱</t>
  </si>
  <si>
    <t>产品型号:KX50NA20TI
总容积:501L；冷冻室172L；冷藏室329L</t>
  </si>
  <si>
    <t>丰越</t>
  </si>
  <si>
    <t>高速离心机</t>
  </si>
  <si>
    <t>产品型号:H1650W
最高转速 16500r/min
最大相对离心力 18360xg
最大容量 12x5ml
转速精度 ±30r/min
定时范围 1min~99min
整机噪声 ≤65dB(A)电源 AC220V士22V50Hz3A
整机功率 250W
外形尺寸(长x宽x高)265x335x220(mm)</t>
  </si>
  <si>
    <t>康复医学院</t>
  </si>
  <si>
    <t>运动实验室</t>
  </si>
  <si>
    <t>筋膜枪</t>
  </si>
  <si>
    <t>翔宇（XY-DMS-103D）</t>
  </si>
  <si>
    <t xml:space="preserve">第2周 </t>
  </si>
  <si>
    <t>任志炀</t>
  </si>
  <si>
    <t>生物与基础医学实验教学中心</t>
  </si>
  <si>
    <t>制药工程学实验室</t>
  </si>
  <si>
    <t>生物显微镜</t>
  </si>
  <si>
    <t>麦克奥迪（Motic）M150，双目，带目尺，有测距功能</t>
  </si>
  <si>
    <t>李春燕</t>
  </si>
  <si>
    <t>病原生物学实验室</t>
  </si>
  <si>
    <t>微波炉</t>
  </si>
  <si>
    <t>格兰仕 P70F20CL 平板加热</t>
  </si>
  <si>
    <t>何流</t>
  </si>
  <si>
    <t>气流烘干机</t>
  </si>
  <si>
    <t>20孔，可调温</t>
  </si>
  <si>
    <t>现代生物学实验室</t>
  </si>
  <si>
    <t>旋转蒸发仪</t>
  </si>
  <si>
    <t>力辰: RE-52AA</t>
  </si>
  <si>
    <t>数显恒温水浴锅</t>
  </si>
  <si>
    <t>析牛科技HH-8</t>
  </si>
  <si>
    <t>高速台式离心机</t>
  </si>
  <si>
    <t>中科中佳HC-3518，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</si>
</sst>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b/>
      <sz val="11"/>
      <color rgb="FFFF0000"/>
      <name val="宋体"/>
      <charset val="134"/>
      <scheme val="minor"/>
    </font>
    <font>
      <b/>
      <sz val="36"/>
      <name val="宋体"/>
      <charset val="134"/>
      <scheme val="minor"/>
    </font>
    <font>
      <sz val="16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abSelected="1" zoomScale="60" zoomScaleNormal="60" workbookViewId="0">
      <pane ySplit="2" topLeftCell="A3" activePane="bottomLeft" state="frozen"/>
      <selection/>
      <selection pane="bottomLeft" activeCell="E29" sqref="E29"/>
    </sheetView>
  </sheetViews>
  <sheetFormatPr defaultColWidth="9.025" defaultRowHeight="13.5"/>
  <cols>
    <col min="1" max="1" width="10.9" customWidth="1"/>
    <col min="2" max="2" width="22.05" customWidth="1"/>
    <col min="3" max="3" width="25.675" customWidth="1"/>
    <col min="4" max="4" width="23.175" customWidth="1"/>
    <col min="5" max="5" width="17.2666666666667" customWidth="1"/>
    <col min="6" max="6" width="87.7083333333333" customWidth="1"/>
    <col min="7" max="7" width="13.6416666666667" customWidth="1"/>
    <col min="8" max="8" width="14.0916666666667" style="8" customWidth="1"/>
    <col min="9" max="9" width="17.65" customWidth="1"/>
    <col min="10" max="10" width="19.3166666666667" customWidth="1"/>
    <col min="11" max="11" width="19.7666666666667" customWidth="1"/>
    <col min="12" max="12" width="27.2666666666667" customWidth="1"/>
    <col min="14" max="15" width="19.75" customWidth="1"/>
  </cols>
  <sheetData>
    <row r="1" s="1" customFormat="1" ht="58" customHeight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N1"/>
    </row>
    <row r="2" s="2" customFormat="1" ht="50" customHeight="1" spans="1:14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4" t="s">
        <v>10</v>
      </c>
      <c r="K2" s="10" t="s">
        <v>11</v>
      </c>
      <c r="L2" s="10" t="s">
        <v>12</v>
      </c>
      <c r="N2" s="3"/>
    </row>
    <row r="3" s="3" customFormat="1" ht="50" customHeight="1" spans="1:12">
      <c r="A3" s="10">
        <v>1</v>
      </c>
      <c r="B3" s="10" t="s">
        <v>13</v>
      </c>
      <c r="C3" s="10" t="s">
        <v>14</v>
      </c>
      <c r="D3" s="10" t="s">
        <v>15</v>
      </c>
      <c r="E3" s="10" t="s">
        <v>16</v>
      </c>
      <c r="F3" s="10" t="s">
        <v>17</v>
      </c>
      <c r="G3" s="10" t="s">
        <v>18</v>
      </c>
      <c r="H3" s="10">
        <v>3</v>
      </c>
      <c r="I3" s="10"/>
      <c r="J3" s="10" t="s">
        <v>19</v>
      </c>
      <c r="K3" s="10" t="s">
        <v>20</v>
      </c>
      <c r="L3" s="10" t="s">
        <v>21</v>
      </c>
    </row>
    <row r="4" s="3" customFormat="1" ht="50" customHeight="1" spans="1:12">
      <c r="A4" s="10">
        <v>2</v>
      </c>
      <c r="B4" s="10" t="s">
        <v>22</v>
      </c>
      <c r="C4" s="10" t="s">
        <v>23</v>
      </c>
      <c r="D4" s="10" t="s">
        <v>24</v>
      </c>
      <c r="E4" s="10" t="s">
        <v>16</v>
      </c>
      <c r="F4" s="10" t="s">
        <v>25</v>
      </c>
      <c r="G4" s="10" t="s">
        <v>26</v>
      </c>
      <c r="H4" s="10">
        <v>13</v>
      </c>
      <c r="I4" s="10"/>
      <c r="J4" s="10" t="s">
        <v>27</v>
      </c>
      <c r="K4" s="10" t="s">
        <v>28</v>
      </c>
      <c r="L4" s="10" t="s">
        <v>29</v>
      </c>
    </row>
    <row r="5" s="4" customFormat="1" ht="50" customHeight="1" spans="1:14">
      <c r="A5" s="10">
        <v>3</v>
      </c>
      <c r="B5" s="10" t="s">
        <v>30</v>
      </c>
      <c r="C5" s="10" t="s">
        <v>31</v>
      </c>
      <c r="D5" s="10" t="s">
        <v>32</v>
      </c>
      <c r="E5" s="10" t="s">
        <v>16</v>
      </c>
      <c r="F5" s="10" t="s">
        <v>33</v>
      </c>
      <c r="G5" s="10" t="s">
        <v>34</v>
      </c>
      <c r="H5" s="10">
        <v>130</v>
      </c>
      <c r="I5" s="10"/>
      <c r="J5" s="14" t="s">
        <v>35</v>
      </c>
      <c r="K5" s="10" t="s">
        <v>36</v>
      </c>
      <c r="L5" s="10" t="s">
        <v>29</v>
      </c>
      <c r="M5" s="3"/>
      <c r="N5" s="3"/>
    </row>
    <row r="6" s="4" customFormat="1" ht="50" customHeight="1" spans="1:14">
      <c r="A6" s="10">
        <v>4</v>
      </c>
      <c r="B6" s="10" t="s">
        <v>30</v>
      </c>
      <c r="C6" s="10" t="s">
        <v>31</v>
      </c>
      <c r="D6" s="10" t="s">
        <v>37</v>
      </c>
      <c r="E6" s="10" t="s">
        <v>16</v>
      </c>
      <c r="F6" s="10" t="s">
        <v>38</v>
      </c>
      <c r="G6" s="10" t="s">
        <v>26</v>
      </c>
      <c r="H6" s="10">
        <v>2</v>
      </c>
      <c r="I6" s="10" t="str">
        <f>_xlfn.DISPIMG("ID_8DB427F56E86414F86761099ED53B86D",1)</f>
        <v>=DISPIMG("ID_8DB427F56E86414F86761099ED53B86D",1)</v>
      </c>
      <c r="J6" s="14" t="s">
        <v>35</v>
      </c>
      <c r="K6" s="10" t="s">
        <v>36</v>
      </c>
      <c r="L6" s="10" t="s">
        <v>29</v>
      </c>
      <c r="M6" s="3"/>
      <c r="N6" s="3"/>
    </row>
    <row r="7" s="4" customFormat="1" ht="50" customHeight="1" spans="1:14">
      <c r="A7" s="10">
        <v>5</v>
      </c>
      <c r="B7" s="10" t="s">
        <v>30</v>
      </c>
      <c r="C7" s="10" t="s">
        <v>31</v>
      </c>
      <c r="D7" s="10" t="s">
        <v>39</v>
      </c>
      <c r="E7" s="10" t="s">
        <v>16</v>
      </c>
      <c r="F7" s="10" t="s">
        <v>40</v>
      </c>
      <c r="G7" s="10" t="s">
        <v>26</v>
      </c>
      <c r="H7" s="10">
        <v>110</v>
      </c>
      <c r="I7" s="10"/>
      <c r="J7" s="14" t="s">
        <v>35</v>
      </c>
      <c r="K7" s="10" t="s">
        <v>36</v>
      </c>
      <c r="L7" s="10" t="s">
        <v>29</v>
      </c>
      <c r="M7" s="3"/>
      <c r="N7" s="3"/>
    </row>
    <row r="8" s="4" customFormat="1" ht="50" customHeight="1" spans="1:14">
      <c r="A8" s="10">
        <v>6</v>
      </c>
      <c r="B8" s="10" t="s">
        <v>30</v>
      </c>
      <c r="C8" s="10" t="s">
        <v>31</v>
      </c>
      <c r="D8" s="10" t="s">
        <v>41</v>
      </c>
      <c r="E8" s="10" t="s">
        <v>16</v>
      </c>
      <c r="F8" s="10" t="s">
        <v>42</v>
      </c>
      <c r="G8" s="10" t="s">
        <v>26</v>
      </c>
      <c r="H8" s="10">
        <v>3</v>
      </c>
      <c r="I8" s="10" t="str">
        <f>_xlfn.DISPIMG("ID_542F6E33307A479EA5CD3270829D238E",1)</f>
        <v>=DISPIMG("ID_542F6E33307A479EA5CD3270829D238E",1)</v>
      </c>
      <c r="J8" s="14" t="s">
        <v>35</v>
      </c>
      <c r="K8" s="10" t="s">
        <v>36</v>
      </c>
      <c r="L8" s="10" t="s">
        <v>29</v>
      </c>
      <c r="M8" s="3"/>
      <c r="N8" s="3"/>
    </row>
    <row r="9" s="4" customFormat="1" ht="50" customHeight="1" spans="1:14">
      <c r="A9" s="10">
        <v>7</v>
      </c>
      <c r="B9" s="10" t="s">
        <v>30</v>
      </c>
      <c r="C9" s="10" t="s">
        <v>31</v>
      </c>
      <c r="D9" s="10" t="s">
        <v>43</v>
      </c>
      <c r="E9" s="10" t="s">
        <v>16</v>
      </c>
      <c r="F9" s="10" t="s">
        <v>44</v>
      </c>
      <c r="G9" s="10" t="s">
        <v>26</v>
      </c>
      <c r="H9" s="10">
        <v>2</v>
      </c>
      <c r="I9" s="10" t="str">
        <f>_xlfn.DISPIMG("ID_56D33D5FC5144DE087779414A78A3F28",1)</f>
        <v>=DISPIMG("ID_56D33D5FC5144DE087779414A78A3F28",1)</v>
      </c>
      <c r="J9" s="14" t="s">
        <v>35</v>
      </c>
      <c r="K9" s="10" t="s">
        <v>36</v>
      </c>
      <c r="L9" s="10" t="s">
        <v>29</v>
      </c>
      <c r="M9" s="3"/>
      <c r="N9" s="3"/>
    </row>
    <row r="10" s="4" customFormat="1" ht="50" customHeight="1" spans="1:14">
      <c r="A10" s="10">
        <v>8</v>
      </c>
      <c r="B10" s="10" t="s">
        <v>30</v>
      </c>
      <c r="C10" s="10" t="s">
        <v>31</v>
      </c>
      <c r="D10" s="10" t="s">
        <v>45</v>
      </c>
      <c r="E10" s="10" t="s">
        <v>16</v>
      </c>
      <c r="F10" s="10" t="s">
        <v>46</v>
      </c>
      <c r="G10" s="10" t="s">
        <v>26</v>
      </c>
      <c r="H10" s="10">
        <v>30</v>
      </c>
      <c r="I10" s="10" t="str">
        <f>_xlfn.DISPIMG("ID_D30D505C9C54462198A26BE02AB239AC",1)</f>
        <v>=DISPIMG("ID_D30D505C9C54462198A26BE02AB239AC",1)</v>
      </c>
      <c r="J10" s="14" t="s">
        <v>35</v>
      </c>
      <c r="K10" s="10" t="s">
        <v>36</v>
      </c>
      <c r="L10" s="10" t="s">
        <v>29</v>
      </c>
      <c r="M10" s="3"/>
      <c r="N10" s="3"/>
    </row>
    <row r="11" s="4" customFormat="1" ht="50" customHeight="1" spans="1:14">
      <c r="A11" s="10">
        <v>9</v>
      </c>
      <c r="B11" s="10" t="s">
        <v>30</v>
      </c>
      <c r="C11" s="10" t="s">
        <v>31</v>
      </c>
      <c r="D11" s="10" t="s">
        <v>47</v>
      </c>
      <c r="E11" s="10" t="s">
        <v>16</v>
      </c>
      <c r="F11" s="10" t="s">
        <v>48</v>
      </c>
      <c r="G11" s="10" t="s">
        <v>26</v>
      </c>
      <c r="H11" s="10">
        <v>2</v>
      </c>
      <c r="I11" s="10" t="str">
        <f>_xlfn.DISPIMG("ID_B467ADB9BF254C158C25B7C9BB91B0DF",1)</f>
        <v>=DISPIMG("ID_B467ADB9BF254C158C25B7C9BB91B0DF",1)</v>
      </c>
      <c r="J11" s="14" t="s">
        <v>35</v>
      </c>
      <c r="K11" s="10" t="s">
        <v>36</v>
      </c>
      <c r="L11" s="10" t="s">
        <v>29</v>
      </c>
      <c r="N11" s="3"/>
    </row>
    <row r="12" s="4" customFormat="1" ht="50" customHeight="1" spans="1:14">
      <c r="A12" s="10">
        <v>10</v>
      </c>
      <c r="B12" s="10" t="s">
        <v>30</v>
      </c>
      <c r="C12" s="10" t="s">
        <v>31</v>
      </c>
      <c r="D12" s="10" t="s">
        <v>49</v>
      </c>
      <c r="E12" s="10" t="s">
        <v>16</v>
      </c>
      <c r="F12" s="10" t="s">
        <v>50</v>
      </c>
      <c r="G12" s="10" t="s">
        <v>26</v>
      </c>
      <c r="H12" s="10">
        <v>2</v>
      </c>
      <c r="I12" s="10" t="str">
        <f>_xlfn.DISPIMG("ID_2DAA63C0371040DB99CCCF08B33709C3",1)</f>
        <v>=DISPIMG("ID_2DAA63C0371040DB99CCCF08B33709C3",1)</v>
      </c>
      <c r="J12" s="14" t="s">
        <v>35</v>
      </c>
      <c r="K12" s="10" t="s">
        <v>36</v>
      </c>
      <c r="L12" s="10" t="s">
        <v>29</v>
      </c>
      <c r="N12" s="3"/>
    </row>
    <row r="13" s="3" customFormat="1" ht="50" customHeight="1" spans="1:12">
      <c r="A13" s="10">
        <v>11</v>
      </c>
      <c r="B13" s="10" t="s">
        <v>51</v>
      </c>
      <c r="C13" s="10" t="s">
        <v>52</v>
      </c>
      <c r="D13" s="10" t="s">
        <v>53</v>
      </c>
      <c r="E13" s="10" t="s">
        <v>16</v>
      </c>
      <c r="F13" s="10" t="s">
        <v>54</v>
      </c>
      <c r="G13" s="10" t="s">
        <v>26</v>
      </c>
      <c r="H13" s="11">
        <v>1</v>
      </c>
      <c r="I13" s="10"/>
      <c r="J13" s="10" t="s">
        <v>35</v>
      </c>
      <c r="K13" s="10" t="s">
        <v>55</v>
      </c>
      <c r="L13" s="10" t="s">
        <v>29</v>
      </c>
    </row>
    <row r="14" s="3" customFormat="1" ht="225" customHeight="1" spans="1:12">
      <c r="A14" s="10">
        <v>12</v>
      </c>
      <c r="B14" s="10" t="s">
        <v>51</v>
      </c>
      <c r="C14" s="10" t="s">
        <v>52</v>
      </c>
      <c r="D14" s="10" t="s">
        <v>56</v>
      </c>
      <c r="E14" s="10" t="s">
        <v>16</v>
      </c>
      <c r="F14" s="10" t="s">
        <v>57</v>
      </c>
      <c r="G14" s="10" t="s">
        <v>26</v>
      </c>
      <c r="H14" s="11">
        <v>1</v>
      </c>
      <c r="I14" s="10"/>
      <c r="J14" s="10" t="s">
        <v>35</v>
      </c>
      <c r="K14" s="10" t="s">
        <v>55</v>
      </c>
      <c r="L14" s="10" t="s">
        <v>29</v>
      </c>
    </row>
    <row r="15" s="5" customFormat="1" ht="50" customHeight="1" spans="1:14">
      <c r="A15" s="10">
        <v>13</v>
      </c>
      <c r="B15" s="12" t="s">
        <v>58</v>
      </c>
      <c r="C15" s="12" t="s">
        <v>59</v>
      </c>
      <c r="D15" s="12" t="s">
        <v>60</v>
      </c>
      <c r="E15" s="12" t="s">
        <v>16</v>
      </c>
      <c r="F15" s="12" t="s">
        <v>61</v>
      </c>
      <c r="G15" s="12" t="s">
        <v>18</v>
      </c>
      <c r="H15" s="12">
        <v>3</v>
      </c>
      <c r="I15" s="12"/>
      <c r="J15" s="12" t="s">
        <v>62</v>
      </c>
      <c r="K15" s="12" t="s">
        <v>63</v>
      </c>
      <c r="L15" s="15" t="s">
        <v>29</v>
      </c>
      <c r="N15" s="3"/>
    </row>
    <row r="16" s="6" customFormat="1" ht="50" customHeight="1" spans="1:12">
      <c r="A16" s="10">
        <v>14</v>
      </c>
      <c r="B16" s="10" t="s">
        <v>64</v>
      </c>
      <c r="C16" s="10" t="s">
        <v>65</v>
      </c>
      <c r="D16" s="10" t="s">
        <v>66</v>
      </c>
      <c r="E16" s="10" t="s">
        <v>16</v>
      </c>
      <c r="F16" s="10" t="s">
        <v>67</v>
      </c>
      <c r="G16" s="10" t="s">
        <v>26</v>
      </c>
      <c r="H16" s="10">
        <v>18</v>
      </c>
      <c r="I16" s="10"/>
      <c r="J16" s="10" t="s">
        <v>35</v>
      </c>
      <c r="K16" s="10" t="s">
        <v>68</v>
      </c>
      <c r="L16" s="10" t="s">
        <v>29</v>
      </c>
    </row>
    <row r="17" s="6" customFormat="1" ht="50" customHeight="1" spans="1:12">
      <c r="A17" s="10">
        <v>15</v>
      </c>
      <c r="B17" s="10" t="s">
        <v>64</v>
      </c>
      <c r="C17" s="10" t="s">
        <v>69</v>
      </c>
      <c r="D17" s="10" t="s">
        <v>70</v>
      </c>
      <c r="E17" s="10" t="s">
        <v>16</v>
      </c>
      <c r="F17" s="10" t="s">
        <v>71</v>
      </c>
      <c r="G17" s="10" t="s">
        <v>26</v>
      </c>
      <c r="H17" s="10">
        <v>1</v>
      </c>
      <c r="I17" s="10"/>
      <c r="J17" s="10" t="s">
        <v>35</v>
      </c>
      <c r="K17" s="10" t="s">
        <v>72</v>
      </c>
      <c r="L17" s="10" t="s">
        <v>29</v>
      </c>
    </row>
    <row r="18" s="6" customFormat="1" ht="50" customHeight="1" spans="1:12">
      <c r="A18" s="10">
        <v>16</v>
      </c>
      <c r="B18" s="10" t="s">
        <v>64</v>
      </c>
      <c r="C18" s="10" t="s">
        <v>69</v>
      </c>
      <c r="D18" s="10" t="s">
        <v>73</v>
      </c>
      <c r="E18" s="10" t="s">
        <v>16</v>
      </c>
      <c r="F18" s="10" t="s">
        <v>74</v>
      </c>
      <c r="G18" s="10" t="s">
        <v>26</v>
      </c>
      <c r="H18" s="10">
        <v>1</v>
      </c>
      <c r="I18" s="10"/>
      <c r="J18" s="10" t="s">
        <v>35</v>
      </c>
      <c r="K18" s="10" t="s">
        <v>72</v>
      </c>
      <c r="L18" s="10" t="s">
        <v>29</v>
      </c>
    </row>
    <row r="19" s="6" customFormat="1" ht="50" customHeight="1" spans="1:12">
      <c r="A19" s="10">
        <v>17</v>
      </c>
      <c r="B19" s="10" t="s">
        <v>64</v>
      </c>
      <c r="C19" s="10" t="s">
        <v>75</v>
      </c>
      <c r="D19" s="10" t="s">
        <v>76</v>
      </c>
      <c r="E19" s="10" t="s">
        <v>16</v>
      </c>
      <c r="F19" s="10" t="s">
        <v>77</v>
      </c>
      <c r="G19" s="10" t="s">
        <v>26</v>
      </c>
      <c r="H19" s="10">
        <v>4</v>
      </c>
      <c r="I19" s="10"/>
      <c r="J19" s="10"/>
      <c r="K19" s="10"/>
      <c r="L19" s="10"/>
    </row>
    <row r="20" s="6" customFormat="1" ht="50" customHeight="1" spans="1:12">
      <c r="A20" s="10">
        <v>18</v>
      </c>
      <c r="B20" s="10" t="s">
        <v>64</v>
      </c>
      <c r="C20" s="10" t="s">
        <v>75</v>
      </c>
      <c r="D20" s="10" t="s">
        <v>78</v>
      </c>
      <c r="E20" s="10" t="s">
        <v>16</v>
      </c>
      <c r="F20" s="10" t="s">
        <v>79</v>
      </c>
      <c r="G20" s="10" t="s">
        <v>26</v>
      </c>
      <c r="H20" s="10">
        <v>2</v>
      </c>
      <c r="I20" s="10"/>
      <c r="J20" s="10"/>
      <c r="K20" s="10"/>
      <c r="L20" s="10"/>
    </row>
    <row r="21" s="6" customFormat="1" ht="50" customHeight="1" spans="1:12">
      <c r="A21" s="10">
        <v>19</v>
      </c>
      <c r="B21" s="10" t="s">
        <v>64</v>
      </c>
      <c r="C21" s="10" t="s">
        <v>75</v>
      </c>
      <c r="D21" s="10" t="s">
        <v>80</v>
      </c>
      <c r="E21" s="10" t="s">
        <v>16</v>
      </c>
      <c r="F21" s="10" t="s">
        <v>81</v>
      </c>
      <c r="G21" s="10" t="s">
        <v>26</v>
      </c>
      <c r="H21" s="10">
        <v>2</v>
      </c>
      <c r="I21" s="10"/>
      <c r="J21" s="10"/>
      <c r="K21" s="10"/>
      <c r="L21" s="10"/>
    </row>
    <row r="22" s="7" customFormat="1" ht="20.25" spans="8:8">
      <c r="H22" s="13"/>
    </row>
  </sheetData>
  <autoFilter ref="A2:L22">
    <sortState ref="A2:L22">
      <sortCondition ref="A2"/>
    </sortState>
    <extLst/>
  </autoFilter>
  <mergeCells count="1">
    <mergeCell ref="A1:L1"/>
  </mergeCells>
  <dataValidations count="4">
    <dataValidation type="list" allowBlank="1" showInputMessage="1" showErrorMessage="1" sqref="E4 E1:E3 E5:E12 E22:E1048576">
      <formula1>"设备,耗材,试剂,危险品,药剂,实验家具,电子耗材,菌种,动物,标本,模型,切片,玻璃器皿,实验用品,农副产品"</formula1>
    </dataValidation>
    <dataValidation type="list" allowBlank="1" showInputMessage="1" showErrorMessage="1" sqref="J4 J13:J14 J16:J18 J19:J21">
      <formula1>"第1周,第2周,第3周,第4周,第5周,第6周,第7周,第8周,第9周,第10周,第11周,第12周,第13周,第14周,第15周,第16周"</formula1>
    </dataValidation>
    <dataValidation type="list" allowBlank="1" showInputMessage="1" showErrorMessage="1" sqref="E16">
      <formula1>"设备,电子耗材,常规耗材,实验用品,模型,试剂,药剂,危化品,菌种,切片,玻璃器皿,实验家具,农副产品,实验动物"</formula1>
    </dataValidation>
    <dataValidation type="list" allowBlank="1" showInputMessage="1" showErrorMessage="1" sqref="E17 E13:E14 E18:E21">
      <formula1>"常规耗材,电子耗材,实验用品,试剂,药剂,标本,玻璃器皿,菌种,切片,农副产品,模型,实验动物,实验家具,危化品,设备"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标段八  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王</cp:lastModifiedBy>
  <dcterms:created xsi:type="dcterms:W3CDTF">2023-12-04T09:55:00Z</dcterms:created>
  <dcterms:modified xsi:type="dcterms:W3CDTF">2024-07-18T07:20:43Z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F5E07E17D84D40E9BB6082319556B5EE_13</vt:lpwstr>
  </property>
  <property fmtid="{D5CDD505-2E9C-101B-9397-08002B2CF9AE}" pid="3" name="KSOProductBuildVer">
    <vt:lpwstr>2052-12.1.0.17147</vt:lpwstr>
  </property>
</Properties>
</file>