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D:\办公2\2023年招标材料\79-23-24（一）实验物资\4.官网公告\二次询价公告 -电子耗材、模型、玻璃器皿\"/>
    </mc:Choice>
  </mc:AlternateContent>
  <xr:revisionPtr revIDLastSave="0" documentId="13_ncr:1_{DF3D4135-7D40-44A0-8F66-C93AACAAC2AC}" xr6:coauthVersionLast="47" xr6:coauthVersionMax="47" xr10:uidLastSave="{00000000-0000-0000-0000-000000000000}"/>
  <bookViews>
    <workbookView xWindow="0" yWindow="264" windowWidth="14676" windowHeight="12000" tabRatio="954" xr2:uid="{00000000-000D-0000-FFFF-FFFF00000000}"/>
  </bookViews>
  <sheets>
    <sheet name="标段一玻璃器皿" sheetId="8" r:id="rId1"/>
    <sheet name="标段二模型" sheetId="15" r:id="rId2"/>
    <sheet name="标段三电子耗材" sheetId="10" r:id="rId3"/>
  </sheets>
  <definedNames>
    <definedName name="_xlnm._FilterDatabase" localSheetId="2" hidden="1">标段三电子耗材!$A$1:$L$97</definedName>
    <definedName name="_xlnm._FilterDatabase" localSheetId="0" hidden="1">标段一玻璃器皿!$A$1:$J$106</definedName>
  </definedNames>
  <calcPr calcId="191029"/>
</workbook>
</file>

<file path=xl/calcChain.xml><?xml version="1.0" encoding="utf-8"?>
<calcChain xmlns="http://schemas.openxmlformats.org/spreadsheetml/2006/main">
  <c r="J93" i="10" l="1"/>
  <c r="J91" i="10"/>
  <c r="J56" i="10"/>
  <c r="J55" i="10"/>
  <c r="J54" i="10"/>
  <c r="J43" i="10"/>
  <c r="J27" i="10"/>
  <c r="J18" i="10"/>
  <c r="J5" i="10"/>
  <c r="J4" i="10"/>
  <c r="J3" i="10"/>
  <c r="J3" i="15"/>
  <c r="J2" i="15"/>
  <c r="J105" i="8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D42A41084ED24E069D3345DC9BBEDDCA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1259820" y="1211580"/>
          <a:ext cx="859155" cy="5645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9B97AE1167294286AEF411579820CE15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1446510" y="1882140"/>
          <a:ext cx="675640" cy="4616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9" name="ID_AF9A3A38E8A74D12B6448D798BF9BDA3" descr="c3259a13594fe26a6979a8a57a1916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82025" y="29665295"/>
          <a:ext cx="1000125" cy="625475"/>
        </a:xfrm>
        <a:prstGeom prst="rect">
          <a:avLst/>
        </a:prstGeom>
      </xdr:spPr>
    </xdr:pic>
  </etc:cellImage>
  <etc:cellImage>
    <xdr:pic>
      <xdr:nvPicPr>
        <xdr:cNvPr id="51" name="ID_4B914BFE226149978F2FE524C849E972" descr="微信图片编辑_202301041851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601450" y="18406110"/>
          <a:ext cx="581660" cy="589280"/>
        </a:xfrm>
        <a:prstGeom prst="rect">
          <a:avLst/>
        </a:prstGeom>
      </xdr:spPr>
    </xdr:pic>
  </etc:cellImage>
  <etc:cellImage>
    <xdr:pic>
      <xdr:nvPicPr>
        <xdr:cNvPr id="52" name="ID_B4BB86A2F0CC4432B2CED33D7AEFBD22" descr="微信图片_2023010310530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46665" y="6181090"/>
          <a:ext cx="593090" cy="592455"/>
        </a:xfrm>
        <a:prstGeom prst="rect">
          <a:avLst/>
        </a:prstGeom>
      </xdr:spPr>
    </xdr:pic>
  </etc:cellImage>
  <etc:cellImage>
    <xdr:pic>
      <xdr:nvPicPr>
        <xdr:cNvPr id="53" name="ID_D78178EB8684479D9D8204FB59AF383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82990" y="30224095"/>
          <a:ext cx="960755" cy="6845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F1939E9C6DED460893780BF9680AB6C9" descr="fb91741ec38b4adf12d19d651315d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32825" y="30965775"/>
          <a:ext cx="996950" cy="930275"/>
        </a:xfrm>
        <a:prstGeom prst="rect">
          <a:avLst/>
        </a:prstGeom>
      </xdr:spPr>
    </xdr:pic>
  </etc:cellImage>
  <etc:cellImage>
    <xdr:pic>
      <xdr:nvPicPr>
        <xdr:cNvPr id="59" name="ID_0387F5731BD047D881163AEF37181B8F" descr="稳压源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879840" y="32541845"/>
          <a:ext cx="852170" cy="850900"/>
        </a:xfrm>
        <a:prstGeom prst="rect">
          <a:avLst/>
        </a:prstGeom>
      </xdr:spPr>
    </xdr:pic>
  </etc:cellImage>
  <etc:cellImage>
    <xdr:pic>
      <xdr:nvPicPr>
        <xdr:cNvPr id="61" name="ID_94C5C08D8FEF4A5A95F670CC29C90ADC" descr="流水灯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32825" y="33365440"/>
          <a:ext cx="1067435" cy="1000760"/>
        </a:xfrm>
        <a:prstGeom prst="rect">
          <a:avLst/>
        </a:prstGeom>
      </xdr:spPr>
    </xdr:pic>
  </etc:cellImage>
  <etc:cellImage>
    <xdr:pic>
      <xdr:nvPicPr>
        <xdr:cNvPr id="62" name="ID_134521454DBA4981AFD177E0C2506C03" descr="抢答器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829675" y="34414460"/>
          <a:ext cx="795655" cy="555625"/>
        </a:xfrm>
        <a:prstGeom prst="rect">
          <a:avLst/>
        </a:prstGeom>
      </xdr:spPr>
    </xdr:pic>
  </etc:cellImage>
  <etc:cellImage>
    <xdr:pic>
      <xdr:nvPicPr>
        <xdr:cNvPr id="65" name="ID_87728EC480DE4DE2B7E820CF5F0CAB4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35845" y="1430020"/>
          <a:ext cx="755015" cy="775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230A6699E2D04A2BA5CBC375E7DB1C3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918065" y="2019300"/>
          <a:ext cx="4603750" cy="460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0DFCE63D4C7E4E77B50F9504133DD5F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918065" y="3638550"/>
          <a:ext cx="5130800" cy="4991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D4C5E7B122154101B320F3D97CAC0EBC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918065" y="2914650"/>
          <a:ext cx="5219700" cy="4946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0" name="ID_4800C047E6B849AB86AC819859E7BDC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918065" y="6045200"/>
          <a:ext cx="5022850" cy="4483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F2AF3E55062945CCA9B2A7C66E2A7B2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918065" y="4700905"/>
          <a:ext cx="5048250" cy="492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9ACA85492B2A4ADBB9554CC9EC8AD66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918065" y="5822950"/>
          <a:ext cx="5594350" cy="491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2924F3DC1FED4086BBB8C24B7609C88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918065" y="4972050"/>
          <a:ext cx="4692650" cy="4895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6FF6D70E6297497F83602ADEF4B5A18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918065" y="6794500"/>
          <a:ext cx="4933950" cy="472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2" name="ID_33F933D972CB44B4A81D1E4572272DC3" descr="284492e6517d557858c21e593b82bc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501370" y="28868370"/>
          <a:ext cx="473075" cy="549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0" name="ID_8427B8F453EF433EB84422FA79C5F73A" descr="IMG_20230529_082330"/>
        <xdr:cNvPicPr/>
      </xdr:nvPicPr>
      <xdr:blipFill>
        <a:blip r:embed="rId22"/>
        <a:srcRect l="14855" t="40124" r="28967" b="8567"/>
        <a:stretch>
          <a:fillRect/>
        </a:stretch>
      </xdr:blipFill>
      <xdr:spPr>
        <a:xfrm>
          <a:off x="14252575" y="31515685"/>
          <a:ext cx="970280" cy="1560195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174" name="ID_DBFCDE4C3C8A41BBBAEE9D5260F88E2E" descr="Screenshot_20230529_083016"/>
        <xdr:cNvPicPr/>
      </xdr:nvPicPr>
      <xdr:blipFill>
        <a:blip r:embed="rId23"/>
        <a:srcRect l="25915" t="30941" r="26962" b="31698"/>
        <a:stretch>
          <a:fillRect/>
        </a:stretch>
      </xdr:blipFill>
      <xdr:spPr>
        <a:xfrm>
          <a:off x="14141450" y="33654365"/>
          <a:ext cx="1057275" cy="2016125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176" name="ID_3AE9093D07564A249DC09885D07FFE0B" descr="QQ图片20230529105837"/>
        <xdr:cNvPicPr/>
      </xdr:nvPicPr>
      <xdr:blipFill>
        <a:blip r:embed="rId24"/>
        <a:srcRect/>
        <a:stretch>
          <a:fillRect/>
        </a:stretch>
      </xdr:blipFill>
      <xdr:spPr>
        <a:xfrm>
          <a:off x="14305915" y="48572420"/>
          <a:ext cx="1673225" cy="962660"/>
        </a:xfrm>
        <a:prstGeom prst="rect">
          <a:avLst/>
        </a:prstGeo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<sst xmlns="http://schemas.openxmlformats.org/spreadsheetml/2006/main" count="1291" uniqueCount="351">
  <si>
    <t>序号</t>
  </si>
  <si>
    <t>耗材名称</t>
  </si>
  <si>
    <t>耗材类型</t>
  </si>
  <si>
    <t>耗材规格型号</t>
  </si>
  <si>
    <t>耗材单位</t>
  </si>
  <si>
    <t>耗材数量</t>
  </si>
  <si>
    <t>耗材价格</t>
  </si>
  <si>
    <t>耗材总价</t>
  </si>
  <si>
    <t>实验室名称</t>
  </si>
  <si>
    <t>耗材开始使用教学周</t>
  </si>
  <si>
    <t>b形管</t>
  </si>
  <si>
    <t>玻璃器皿</t>
  </si>
  <si>
    <t/>
  </si>
  <si>
    <t>个</t>
  </si>
  <si>
    <t>化学与生物化学实验室</t>
  </si>
  <si>
    <t>1</t>
  </si>
  <si>
    <t>U型电泳玻璃管</t>
  </si>
  <si>
    <t>铁胶体电泳双柱</t>
  </si>
  <si>
    <t>比色皿（玻璃）</t>
  </si>
  <si>
    <t>10mm</t>
  </si>
  <si>
    <t>块</t>
  </si>
  <si>
    <t>临床检验综合实训中心</t>
  </si>
  <si>
    <t>比色皿（石英）</t>
  </si>
  <si>
    <r>
      <rPr>
        <sz val="12"/>
        <color theme="1"/>
        <rFont val="宋体"/>
        <charset val="134"/>
      </rPr>
      <t>光学1cm</t>
    </r>
    <r>
      <rPr>
        <sz val="12"/>
        <rFont val="宋体"/>
        <charset val="134"/>
      </rPr>
      <t>,</t>
    </r>
  </si>
  <si>
    <t>盒</t>
  </si>
  <si>
    <t>现代生物学实验室</t>
  </si>
  <si>
    <t>3</t>
  </si>
  <si>
    <t>表面张力实验组合实验装置</t>
  </si>
  <si>
    <t>玻璃，BOMEX</t>
  </si>
  <si>
    <t>套</t>
  </si>
  <si>
    <t>玻璃棒</t>
  </si>
  <si>
    <t>圆头，直径3mm，长20cm</t>
  </si>
  <si>
    <t>根</t>
  </si>
  <si>
    <t>制药工程学实验室</t>
  </si>
  <si>
    <t>4</t>
  </si>
  <si>
    <t>5mm*30cm</t>
  </si>
  <si>
    <t>8mm*30cm</t>
  </si>
  <si>
    <t>5mm*15cm</t>
  </si>
  <si>
    <t>药学平台</t>
  </si>
  <si>
    <t>玻璃层析柱套装</t>
  </si>
  <si>
    <t>球100m柱直径20*300ml</t>
  </si>
  <si>
    <t>玻璃带把烧杯</t>
  </si>
  <si>
    <t>环球100ML</t>
  </si>
  <si>
    <t>人体机能学实验室</t>
  </si>
  <si>
    <t>环球250ML</t>
  </si>
  <si>
    <t>环球500ML</t>
  </si>
  <si>
    <t>环球1000ML</t>
  </si>
  <si>
    <t>玻璃点样毛细管</t>
  </si>
  <si>
    <t>0.3mm*100mm，1000支/筒</t>
  </si>
  <si>
    <t>筒</t>
  </si>
  <si>
    <t>5</t>
  </si>
  <si>
    <t>玻璃气管插管</t>
  </si>
  <si>
    <t>兔用Y型玻璃气管插管</t>
  </si>
  <si>
    <t>玻璃蛙心套管</t>
  </si>
  <si>
    <t>层析柱</t>
  </si>
  <si>
    <t>2.5*50，上标口24#，带耳朵，非砂芯</t>
  </si>
  <si>
    <t>具砂芯四氟活塞，外径30*300mm/24#</t>
  </si>
  <si>
    <t>抽滤瓶</t>
  </si>
  <si>
    <t>1000ml</t>
  </si>
  <si>
    <t>垂直电泳玻璃凹板</t>
  </si>
  <si>
    <t>六一玻璃1.5mm凹板，适用于DYCZ-24DN</t>
  </si>
  <si>
    <t>片</t>
  </si>
  <si>
    <t>垂直电泳玻璃平板</t>
  </si>
  <si>
    <t>六一玻璃平板，适用于DYCZ-24DN，厚2mm</t>
  </si>
  <si>
    <t>粗玻璃棒</t>
  </si>
  <si>
    <t>直径7-8mm</t>
  </si>
  <si>
    <t>大肚移液管</t>
  </si>
  <si>
    <t>20ml</t>
  </si>
  <si>
    <t>支</t>
  </si>
  <si>
    <t>分液漏斗</t>
  </si>
  <si>
    <t>125ml</t>
  </si>
  <si>
    <t>60</t>
  </si>
  <si>
    <t>盖玻片</t>
  </si>
  <si>
    <t>世泰，22*50mm，厚度0.13-0.16mm100片/盒</t>
  </si>
  <si>
    <t>世泰，20*20mm，厚度0.13-0.16mm200片/盒</t>
  </si>
  <si>
    <t>厚度0.13mm-0.16mm；规格24*50mm，世泰病理级；100片/盒</t>
  </si>
  <si>
    <t>肝素锂采血管</t>
  </si>
  <si>
    <t>3-10ml，50支/盒</t>
  </si>
  <si>
    <t>广口三角瓶</t>
  </si>
  <si>
    <t>250ml</t>
  </si>
  <si>
    <t>500ml</t>
  </si>
  <si>
    <r>
      <rPr>
        <sz val="12"/>
        <color theme="1"/>
        <rFont val="宋体"/>
        <charset val="134"/>
      </rPr>
      <t>1</t>
    </r>
    <r>
      <rPr>
        <sz val="12"/>
        <rFont val="宋体"/>
        <charset val="134"/>
      </rPr>
      <t>000ml</t>
    </r>
  </si>
  <si>
    <t>碱式滴定管</t>
  </si>
  <si>
    <t>50ml/玻璃</t>
  </si>
  <si>
    <t>10ml</t>
  </si>
  <si>
    <t>具塞三角瓶</t>
  </si>
  <si>
    <r>
      <rPr>
        <sz val="12"/>
        <color theme="1"/>
        <rFont val="宋体"/>
        <charset val="134"/>
      </rPr>
      <t>2</t>
    </r>
    <r>
      <rPr>
        <sz val="12"/>
        <rFont val="宋体"/>
        <charset val="134"/>
      </rPr>
      <t>50ml</t>
    </r>
  </si>
  <si>
    <t>具塞试管</t>
  </si>
  <si>
    <r>
      <rPr>
        <sz val="12"/>
        <color theme="1"/>
        <rFont val="宋体"/>
        <charset val="134"/>
      </rPr>
      <t>具塞试管（</t>
    </r>
    <r>
      <rPr>
        <sz val="12"/>
        <rFont val="宋体"/>
        <charset val="134"/>
      </rPr>
      <t>25ml）</t>
    </r>
  </si>
  <si>
    <t>刻度吸量管</t>
  </si>
  <si>
    <t>0.5ml</t>
  </si>
  <si>
    <t>2ml</t>
  </si>
  <si>
    <t>5ml</t>
  </si>
  <si>
    <t>1ml</t>
  </si>
  <si>
    <t>蓝盖试剂瓶</t>
  </si>
  <si>
    <t>100ml</t>
  </si>
  <si>
    <t>量筒</t>
  </si>
  <si>
    <t>50ml</t>
  </si>
  <si>
    <t>现代10、药学平台5</t>
  </si>
  <si>
    <t>制药300、药学平台5</t>
  </si>
  <si>
    <t>目尺</t>
  </si>
  <si>
    <t>培养皿</t>
  </si>
  <si>
    <t>60mm</t>
  </si>
  <si>
    <t>90mm</t>
  </si>
  <si>
    <t>青霉素小瓶</t>
  </si>
  <si>
    <t>染色缸</t>
  </si>
  <si>
    <t>5片立式</t>
  </si>
  <si>
    <t>30片方形（含30片染色架）</t>
  </si>
  <si>
    <t>容量瓶</t>
  </si>
  <si>
    <t>10mL</t>
  </si>
  <si>
    <t>现代20、化学40、药学平台50
制药300</t>
  </si>
  <si>
    <t>50mL</t>
  </si>
  <si>
    <t>现代30、化学80</t>
  </si>
  <si>
    <t>100mL</t>
  </si>
  <si>
    <t>现代10、药学平台26、化学24</t>
  </si>
  <si>
    <t>棕色10ml</t>
  </si>
  <si>
    <t>棕色25ml</t>
  </si>
  <si>
    <t>棕色200ml</t>
  </si>
  <si>
    <t>棕色500ml</t>
  </si>
  <si>
    <t>棕色1000ml</t>
  </si>
  <si>
    <t>棕色2000ml</t>
  </si>
  <si>
    <t>化学与30、药学平台15</t>
  </si>
  <si>
    <t>烧杯</t>
  </si>
  <si>
    <t>现代10、药学平台14</t>
  </si>
  <si>
    <t>现代20、化学12、药学平台14</t>
  </si>
  <si>
    <t>2000ml</t>
  </si>
  <si>
    <t>5000ml</t>
  </si>
  <si>
    <t>10000ml</t>
  </si>
  <si>
    <t>制药120、药学平台14</t>
  </si>
  <si>
    <t>150ml</t>
  </si>
  <si>
    <t>制药100、化学200</t>
  </si>
  <si>
    <t>制药100、化学50、药学平台13</t>
  </si>
  <si>
    <t>化学50、药学平台14</t>
  </si>
  <si>
    <t>试管</t>
  </si>
  <si>
    <r>
      <rPr>
        <sz val="12"/>
        <color theme="1"/>
        <rFont val="宋体"/>
        <charset val="134"/>
      </rPr>
      <t>2</t>
    </r>
    <r>
      <rPr>
        <sz val="12"/>
        <color indexed="8"/>
        <rFont val="宋体"/>
        <charset val="134"/>
      </rPr>
      <t>0ml，高15cm，宽1.5cm</t>
    </r>
  </si>
  <si>
    <t>15mm*100mm</t>
  </si>
  <si>
    <t>试剂瓶</t>
  </si>
  <si>
    <t>棕色广口30mL</t>
  </si>
  <si>
    <t>白色广口30mL</t>
  </si>
  <si>
    <t>白色广口125mL</t>
  </si>
  <si>
    <t>双液系沸点测定仪</t>
  </si>
  <si>
    <t>（分体式）FDY-Ⅱ（分体式）FDY-Ⅱ</t>
  </si>
  <si>
    <t>水蒸气蒸馏U型管</t>
  </si>
  <si>
    <t>接24#圆底烧瓶</t>
  </si>
  <si>
    <t>酸式滴定管</t>
  </si>
  <si>
    <t>台尺</t>
  </si>
  <si>
    <t>无菌圆形盖玻片</t>
  </si>
  <si>
    <t>10mm,100片/盒</t>
  </si>
  <si>
    <t>小滴瓶白色</t>
  </si>
  <si>
    <t>30ml</t>
  </si>
  <si>
    <t>小滴瓶棕色</t>
  </si>
  <si>
    <t>研钵</t>
  </si>
  <si>
    <t>中号</t>
  </si>
  <si>
    <t>移液管</t>
  </si>
  <si>
    <t>25ml</t>
  </si>
  <si>
    <t>圆底烧瓶</t>
  </si>
  <si>
    <t>100ml，24#</t>
  </si>
  <si>
    <t>100ml19口</t>
  </si>
  <si>
    <t>50</t>
  </si>
  <si>
    <t>50ml19口</t>
  </si>
  <si>
    <t>500ml（24#）</t>
  </si>
  <si>
    <t>载玻片</t>
  </si>
  <si>
    <t>世泰</t>
  </si>
  <si>
    <t>常规耗材</t>
  </si>
  <si>
    <t>7105型  50片/盒</t>
  </si>
  <si>
    <t>病原200、检验100、现代85</t>
  </si>
  <si>
    <t>展开缸</t>
  </si>
  <si>
    <t>圆形，直径42mm高度85mm</t>
  </si>
  <si>
    <t>真空接液管</t>
  </si>
  <si>
    <t>19口带支管口</t>
  </si>
  <si>
    <t>中空玻璃管</t>
  </si>
  <si>
    <t>长40cm,7*8mm</t>
  </si>
  <si>
    <t>棕色试剂瓶</t>
  </si>
  <si>
    <t>茶色磨砂大口，250ml</t>
  </si>
  <si>
    <t>茶色磨砂大口，125ml</t>
  </si>
  <si>
    <t>茶色磨砂大口，60ml</t>
  </si>
  <si>
    <t>大玻璃瓶</t>
  </si>
  <si>
    <t>实验用品</t>
  </si>
  <si>
    <t>加厚磨口玻璃瓶带瓶盖2500ml</t>
  </si>
  <si>
    <t>临床能力培训中心</t>
  </si>
  <si>
    <t>7</t>
  </si>
  <si>
    <t>图片</t>
  </si>
  <si>
    <t>备注</t>
  </si>
  <si>
    <t>硅胶假孕肚</t>
  </si>
  <si>
    <t>模型</t>
  </si>
  <si>
    <t>9-10个月硅胶材质复合魔术贴型</t>
  </si>
  <si>
    <t>助产</t>
  </si>
  <si>
    <t>2</t>
  </si>
  <si>
    <t>高级电脑孕妇检查模型</t>
  </si>
  <si>
    <t>BOU/FM2</t>
  </si>
  <si>
    <t>皮肤模型</t>
  </si>
  <si>
    <t>16*11.5*2.5cm;
仿真皮肤具备韧性层</t>
  </si>
  <si>
    <t>健康管理实训室</t>
  </si>
  <si>
    <t>6</t>
  </si>
  <si>
    <t>可弯曲脊柱色分离模型</t>
  </si>
  <si>
    <t xml:space="preserve">1.参考《中国人体数据》和人卫版《人体系统解剖学》、《局部解剖学》、《断层解剖学》研发设计和生产。                                              2.尺寸：自然比例大小。                                                                 
3.部件：由颈椎、胸椎、腰椎、骶骨、髋骨穿制而成1个整体。                                              
4.功能说明：（1）主要显示穿制好的脊柱形态、外观和组成，同时，演示脊柱可以做正常弯曲运动的功能，其中颈椎、胸椎、腰椎、骶尾骨用不同的颜色表示出来。（2）配带该产品虚拟3D模型二维码，使用手机微信扫描二维码，可在线免费观看该产品的高清晰虚拟3D效果，可放大和缩小，可全方位旋转，3D效果操作时，不卡顿，视频效果可触屏控制，操作灵活。                                         
5.材质材料：环保PVC材料，环保油漆。  </t>
  </si>
  <si>
    <t>人体解剖学实验室</t>
  </si>
  <si>
    <t>筛骨模型</t>
  </si>
  <si>
    <t>1.参考《中国人体数据》和人卫版《人体系统解剖学》、《局部解剖学》、《断层解剖学》研发设计和生产。                                              2.尺寸：自然比例大小。
3.部件：1部件，筛骨整体。 
4.功能：（1）主要显示自然大小的筛骨的各个面的形态和结构。（2）配带该产品虚拟3D模型二维码，使用手机微信扫描二维码，可在线免费观看该产品的高清晰虚拟3D效果，可放大和缩小，可全方位旋转，3D效果操作时，不卡顿，视频效果可触屏控制，操作灵活。
5.材质材质：环保PVC材料，环保油漆。</t>
  </si>
  <si>
    <t>椎间盘突出模型</t>
  </si>
  <si>
    <t>1.参考《中国人体数据》和人卫版《人体系统解剖学》、《局部解剖学》、《断层解剖学》研发设计和生产。                                              2.尺寸：自然比例放大1.5倍。                                                                
3.部件：1个整体部件，由上下腰椎和椎间盘穿制而成。                                 
4.功能：（1）主要显示椎间盘如何突出，可以动态演示过程。（2）配带该产品虚拟3D模型二维码，使用手机微信扫描二维码，可在线免费观看该产品的高清晰虚拟3D效果，可放大和缩小，可全方位旋转，3D效果操作时，不卡顿，视频效果可触屏控制，操作灵活。                                           
5.材质：环保PVC材料，环保油漆。</t>
  </si>
  <si>
    <t>胎盘模型</t>
  </si>
  <si>
    <t>病原生物学实验室</t>
  </si>
  <si>
    <t>心脏发生模型</t>
  </si>
  <si>
    <t>一套12个</t>
  </si>
  <si>
    <t>3.0usb分线器</t>
  </si>
  <si>
    <t>电子耗材</t>
  </si>
  <si>
    <t>高速4口拓展坞，高质量</t>
  </si>
  <si>
    <t>智能医学与大数据实训中心</t>
  </si>
  <si>
    <t>AED成人电极片</t>
  </si>
  <si>
    <t>成人BOU/AED99D配套电极片</t>
  </si>
  <si>
    <t>9</t>
  </si>
  <si>
    <t>CD4511八路抢答器</t>
  </si>
  <si>
    <t>套件</t>
  </si>
  <si>
    <t>医工综合实验室</t>
  </si>
  <si>
    <t>8</t>
  </si>
  <si>
    <t>LM317可调稳压电源</t>
  </si>
  <si>
    <t>TP-LINK</t>
  </si>
  <si>
    <t>TL-SF1008</t>
  </si>
  <si>
    <t>拨动开关</t>
  </si>
  <si>
    <t>1×2</t>
  </si>
  <si>
    <t>THDPJ-2实验箱配套设备</t>
  </si>
  <si>
    <t>插板</t>
  </si>
  <si>
    <t>总控三插位+3USB，公牛</t>
  </si>
  <si>
    <t>10位3孔，线长5米</t>
  </si>
  <si>
    <t>8插位 10米  235.5*94*32mm</t>
  </si>
  <si>
    <t>插电板</t>
  </si>
  <si>
    <t>线长1.5米/四插</t>
  </si>
  <si>
    <t>插排</t>
  </si>
  <si>
    <t>6插位，全长1.8米，185*75*29mm</t>
  </si>
  <si>
    <t>实训中心</t>
  </si>
  <si>
    <t>插线板</t>
  </si>
  <si>
    <t>公牛6插5米</t>
  </si>
  <si>
    <t>公牛（16A）7米线</t>
  </si>
  <si>
    <t>差动变压器</t>
  </si>
  <si>
    <t>THQSR-2传感器系统综合实验仪（配套耗材）</t>
  </si>
  <si>
    <t>充电电池</t>
  </si>
  <si>
    <t>4槽液晶快充，7号3300*8节</t>
  </si>
  <si>
    <t>4槽液晶快充，5号3300*8节</t>
  </si>
  <si>
    <t>充电电池（带充电器）</t>
  </si>
  <si>
    <t>充电电池 带充电器
 5号干电池容量3300</t>
  </si>
  <si>
    <t>打火机</t>
  </si>
  <si>
    <t>中华</t>
  </si>
  <si>
    <t>康复实训室</t>
  </si>
  <si>
    <t>带灯黑开关</t>
  </si>
  <si>
    <t>THWJ-1实验箱配套设备</t>
  </si>
  <si>
    <t>电池</t>
  </si>
  <si>
    <t>9v</t>
  </si>
  <si>
    <t>南孚7号</t>
  </si>
  <si>
    <t>基础护理200、医工25、康复450
口腔40、化学25、实验中心310、检验40
实训中心20、临床400</t>
  </si>
  <si>
    <t>2号</t>
  </si>
  <si>
    <t>临床护理</t>
  </si>
  <si>
    <t>南孚5号</t>
  </si>
  <si>
    <t>康复200、实训中心20、临床500、口腔40
化学20、实验中心350、检验50、假肢10
医工45</t>
  </si>
  <si>
    <t>电容传感器</t>
  </si>
  <si>
    <t>电压转换模块</t>
  </si>
  <si>
    <t xml:space="preserve">A1212S-2W  </t>
  </si>
  <si>
    <t>THQSR-2实验箱配套设备</t>
  </si>
  <si>
    <t>电子CR2032</t>
  </si>
  <si>
    <t>CR2032</t>
  </si>
  <si>
    <t>粒</t>
  </si>
  <si>
    <t>电子LR44</t>
  </si>
  <si>
    <t>LR44</t>
  </si>
  <si>
    <t>电子管</t>
  </si>
  <si>
    <t>5Z2P</t>
  </si>
  <si>
    <t>多圈电位器</t>
  </si>
  <si>
    <t>WXD3-13-2W-10kΩ±5%</t>
  </si>
  <si>
    <t>WXD3-13-2W-22kΩ±5%</t>
  </si>
  <si>
    <t>WXD3-13-2W-47kΩ±5%</t>
  </si>
  <si>
    <t>霍尔传感器</t>
  </si>
  <si>
    <t>基尔霍夫定律电路板</t>
  </si>
  <si>
    <t>激光连接插件</t>
  </si>
  <si>
    <t>JGL12-10</t>
  </si>
  <si>
    <t>键盘</t>
  </si>
  <si>
    <t>医工10、临床10、口腔5</t>
  </si>
  <si>
    <t>键盘鼠标套装</t>
  </si>
  <si>
    <t>双飞燕双USB</t>
  </si>
  <si>
    <t>蓝牙鼠标</t>
  </si>
  <si>
    <t>蓝牙鼠标，电池版</t>
  </si>
  <si>
    <t>生物与基础医学实验教学中心</t>
  </si>
  <si>
    <t>连接器</t>
  </si>
  <si>
    <t>GX16-8-30</t>
  </si>
  <si>
    <t>GX16-6-30</t>
  </si>
  <si>
    <t>CSJ12-3</t>
  </si>
  <si>
    <t>GSJ12-5</t>
  </si>
  <si>
    <t>流水灯</t>
  </si>
  <si>
    <t>纽扣电池</t>
  </si>
  <si>
    <t>3V锂电</t>
  </si>
  <si>
    <t>节</t>
  </si>
  <si>
    <t>临床30、实验教学中心30</t>
  </si>
  <si>
    <t>三端稳压块</t>
  </si>
  <si>
    <t>LM317</t>
  </si>
  <si>
    <t>神经屏蔽盒</t>
  </si>
  <si>
    <t>泰盟</t>
  </si>
  <si>
    <t>实验箱插连接线的2mm接头</t>
  </si>
  <si>
    <t>2mm香蕉插头</t>
  </si>
  <si>
    <t>2mm香蕉插座K2A46插孔</t>
  </si>
  <si>
    <t>试验箱连接线</t>
  </si>
  <si>
    <t>4香蕉插头线</t>
  </si>
  <si>
    <t>鼠标</t>
  </si>
  <si>
    <t>USB</t>
  </si>
  <si>
    <t>医工30、临床15、口腔10</t>
  </si>
  <si>
    <t>双列直插集成块</t>
  </si>
  <si>
    <t>GAL22V10(THWJ-1/GZ05程序)</t>
  </si>
  <si>
    <t>74LS240</t>
  </si>
  <si>
    <t>74LS373</t>
  </si>
  <si>
    <t>74LS14</t>
  </si>
  <si>
    <t>74HC573</t>
  </si>
  <si>
    <t>OP07</t>
  </si>
  <si>
    <t>NE555</t>
  </si>
  <si>
    <t>LM331</t>
  </si>
  <si>
    <t>LF353</t>
  </si>
  <si>
    <t>通用型无源示波器探头</t>
  </si>
  <si>
    <t>高耐压：600V/2KV   500MHZ以下</t>
  </si>
  <si>
    <t>微动开关</t>
  </si>
  <si>
    <t>6×6×5</t>
  </si>
  <si>
    <t>无线网卡</t>
  </si>
  <si>
    <t>650M，免驱</t>
  </si>
  <si>
    <t>显微镜灯头</t>
  </si>
  <si>
    <t>冷光源黑色凸面镜</t>
  </si>
  <si>
    <t>芯片</t>
  </si>
  <si>
    <t>LM741</t>
  </si>
  <si>
    <t>74LS00</t>
  </si>
  <si>
    <t>74LS20</t>
  </si>
  <si>
    <t>74LS86</t>
  </si>
  <si>
    <t>74LS04</t>
  </si>
  <si>
    <t>74LS138</t>
  </si>
  <si>
    <t>CD4511</t>
  </si>
  <si>
    <t>74LS151</t>
  </si>
  <si>
    <t>74LS153</t>
  </si>
  <si>
    <t>74LS112</t>
  </si>
  <si>
    <t>74LS74</t>
  </si>
  <si>
    <t>74LS73</t>
  </si>
  <si>
    <t>74LS90</t>
  </si>
  <si>
    <t>NE556</t>
  </si>
  <si>
    <t>信号发生器测试线</t>
  </si>
  <si>
    <t>BNC转鳄鱼夹</t>
  </si>
  <si>
    <t>压力换能器</t>
  </si>
  <si>
    <t>一次性使用心电电极片</t>
  </si>
  <si>
    <t>50个/袋</t>
  </si>
  <si>
    <t>袋</t>
  </si>
  <si>
    <t>一次性心电电极贴</t>
  </si>
  <si>
    <t>CH50RB</t>
  </si>
  <si>
    <t>一包50个</t>
  </si>
  <si>
    <t>硬盘盒</t>
  </si>
  <si>
    <t>移动硬盘盒3.5/2.5英寸
ssd固态转Sata
读取器改usb3.0盒子底座</t>
  </si>
  <si>
    <t>张力换能器</t>
  </si>
  <si>
    <t>多功能激光翻页笔充电款ppt</t>
  </si>
  <si>
    <t>TM2801</t>
  </si>
  <si>
    <t>激光翻页笔</t>
  </si>
  <si>
    <t>得力，遥控距离50m，充电款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</si>
</sst>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0.00;[Red]0.00"/>
    <numFmt numFmtId="177" formatCode="0.00_ "/>
    <numFmt numFmtId="178" formatCode="0_ "/>
  </numFmts>
  <fonts count="9" x14ac:knownFonts="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" fillId="0" borderId="0"/>
    <xf numFmtId="0" fontId="7" fillId="0" borderId="0">
      <alignment vertical="center"/>
    </xf>
    <xf numFmtId="0" fontId="7" fillId="0" borderId="0">
      <alignment vertical="center"/>
    </xf>
    <xf numFmtId="0" fontId="2" fillId="0" borderId="0">
      <protection locked="0"/>
    </xf>
    <xf numFmtId="0" fontId="2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protection locked="0"/>
    </xf>
    <xf numFmtId="0" fontId="7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6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0" fillId="2" borderId="0" xfId="0" applyFill="1">
      <alignment vertical="center"/>
    </xf>
    <xf numFmtId="0" fontId="4" fillId="0" borderId="0" xfId="0" applyFont="1">
      <alignment vertical="center"/>
    </xf>
    <xf numFmtId="177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3" applyFont="1" applyBorder="1" applyAlignment="1">
      <alignment horizontal="left" vertical="center" wrapText="1"/>
    </xf>
    <xf numFmtId="177" fontId="2" fillId="0" borderId="1" xfId="0" applyNumberFormat="1" applyFont="1" applyBorder="1" applyAlignment="1">
      <alignment horizontal="left" vertical="center"/>
    </xf>
    <xf numFmtId="0" fontId="2" fillId="0" borderId="1" xfId="7" applyFont="1" applyBorder="1" applyAlignment="1" applyProtection="1">
      <alignment horizontal="left" vertical="center" wrapText="1"/>
    </xf>
    <xf numFmtId="178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0" fontId="4" fillId="0" borderId="1" xfId="0" applyFont="1" applyBorder="1">
      <alignment vertical="center"/>
    </xf>
    <xf numFmtId="176" fontId="2" fillId="0" borderId="1" xfId="0" applyNumberFormat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5" fillId="2" borderId="1" xfId="3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/>
    </xf>
    <xf numFmtId="176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7" fontId="2" fillId="2" borderId="1" xfId="0" applyNumberFormat="1" applyFont="1" applyFill="1" applyBorder="1" applyAlignment="1">
      <alignment horizontal="left" vertical="center" wrapText="1"/>
    </xf>
    <xf numFmtId="178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177" fontId="3" fillId="2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left" vertical="center" wrapText="1"/>
    </xf>
    <xf numFmtId="177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</cellXfs>
  <cellStyles count="9">
    <cellStyle name="常规" xfId="0" builtinId="0"/>
    <cellStyle name="常规 2" xfId="4" xr:uid="{00000000-0005-0000-0000-000034000000}"/>
    <cellStyle name="常规 2 2" xfId="3" xr:uid="{00000000-0005-0000-0000-00002E000000}"/>
    <cellStyle name="常规 21" xfId="2" xr:uid="{00000000-0005-0000-0000-000021000000}"/>
    <cellStyle name="常规 3" xfId="5" xr:uid="{00000000-0005-0000-0000-000035000000}"/>
    <cellStyle name="常规 4" xfId="7" xr:uid="{00000000-0005-0000-0000-000037000000}"/>
    <cellStyle name="常规 6" xfId="1" xr:uid="{00000000-0005-0000-0000-00000D000000}"/>
    <cellStyle name="常规 7" xfId="8" xr:uid="{00000000-0005-0000-0000-000038000000}"/>
    <cellStyle name="千位分隔 2" xfId="6" xr:uid="{00000000-0005-0000-0000-00003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7.jpeg"/><Relationship Id="rId18" Type="http://schemas.openxmlformats.org/officeDocument/2006/relationships/image" Target="media/image17.png"/><Relationship Id="rId13" Type="http://schemas.openxmlformats.org/officeDocument/2006/relationships/image" Target="media/image12.png"/><Relationship Id="rId3" Type="http://schemas.openxmlformats.org/officeDocument/2006/relationships/image" Target="media/image2.jpeg"/><Relationship Id="rId21" Type="http://schemas.openxmlformats.org/officeDocument/2006/relationships/image" Target="media/image20.jpeg"/><Relationship Id="rId7" Type="http://schemas.openxmlformats.org/officeDocument/2006/relationships/image" Target="media/image6.png"/><Relationship Id="rId17" Type="http://schemas.openxmlformats.org/officeDocument/2006/relationships/image" Target="media/image16.png"/><Relationship Id="rId12" Type="http://schemas.openxmlformats.org/officeDocument/2006/relationships/image" Target="media/image11.png"/><Relationship Id="rId20" Type="http://schemas.openxmlformats.org/officeDocument/2006/relationships/image" Target="media/image19.png"/><Relationship Id="rId2" Type="http://schemas.openxmlformats.org/officeDocument/2006/relationships/image" Target="NULL" TargetMode="External"/><Relationship Id="rId16" Type="http://schemas.openxmlformats.org/officeDocument/2006/relationships/image" Target="media/image15.png"/><Relationship Id="rId6" Type="http://schemas.openxmlformats.org/officeDocument/2006/relationships/image" Target="media/image5.jpeg"/><Relationship Id="rId24" Type="http://schemas.openxmlformats.org/officeDocument/2006/relationships/image" Target="media/image23.png"/><Relationship Id="rId11" Type="http://schemas.openxmlformats.org/officeDocument/2006/relationships/image" Target="media/image10.png"/><Relationship Id="rId1" Type="http://schemas.openxmlformats.org/officeDocument/2006/relationships/image" Target="media/image1.jpeg"/><Relationship Id="rId5" Type="http://schemas.openxmlformats.org/officeDocument/2006/relationships/image" Target="media/image4.jpeg"/><Relationship Id="rId23" Type="http://schemas.openxmlformats.org/officeDocument/2006/relationships/image" Target="media/image22.jpeg"/><Relationship Id="rId15" Type="http://schemas.openxmlformats.org/officeDocument/2006/relationships/image" Target="media/image14.png"/><Relationship Id="rId19" Type="http://schemas.openxmlformats.org/officeDocument/2006/relationships/image" Target="media/image18.png"/><Relationship Id="rId10" Type="http://schemas.openxmlformats.org/officeDocument/2006/relationships/image" Target="media/image9.png"/><Relationship Id="rId9" Type="http://schemas.openxmlformats.org/officeDocument/2006/relationships/image" Target="media/image8.jpeg"/><Relationship Id="rId4" Type="http://schemas.openxmlformats.org/officeDocument/2006/relationships/image" Target="media/image3.png"/><Relationship Id="rId22" Type="http://schemas.openxmlformats.org/officeDocument/2006/relationships/image" Target="media/image21.jpeg"/><Relationship Id="rId14" Type="http://schemas.openxmlformats.org/officeDocument/2006/relationships/image" Target="media/image13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www.wps.cn/officeDocument/2020/cellImage" Target="cellimage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5"/>
  <sheetViews>
    <sheetView tabSelected="1" topLeftCell="A96" zoomScale="70" zoomScaleNormal="70" workbookViewId="0">
      <selection activeCell="G2" sqref="G2:H107"/>
    </sheetView>
  </sheetViews>
  <sheetFormatPr defaultColWidth="9" defaultRowHeight="14.4" x14ac:dyDescent="0.25"/>
  <cols>
    <col min="1" max="1" width="5.6640625" style="8" customWidth="1"/>
    <col min="2" max="2" width="27.109375" style="8" customWidth="1"/>
    <col min="3" max="3" width="9.88671875" style="8" customWidth="1"/>
    <col min="4" max="4" width="14.88671875" style="8" customWidth="1"/>
    <col min="5" max="8" width="9.88671875" style="8" customWidth="1"/>
    <col min="9" max="9" width="29.33203125" style="8" customWidth="1"/>
    <col min="10" max="10" width="21.6640625" style="8" customWidth="1"/>
    <col min="11" max="16384" width="9" style="8"/>
  </cols>
  <sheetData>
    <row r="1" spans="1:10" ht="15.6" x14ac:dyDescent="0.25">
      <c r="A1" s="33" t="s">
        <v>0</v>
      </c>
      <c r="B1" s="33" t="s">
        <v>1</v>
      </c>
      <c r="C1" s="33" t="s">
        <v>2</v>
      </c>
      <c r="D1" s="33" t="s">
        <v>3</v>
      </c>
      <c r="E1" s="33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8" t="s">
        <v>9</v>
      </c>
    </row>
    <row r="2" spans="1:10" ht="15.6" x14ac:dyDescent="0.25">
      <c r="A2" s="26">
        <v>1</v>
      </c>
      <c r="B2" s="24" t="s">
        <v>10</v>
      </c>
      <c r="C2" s="24" t="s">
        <v>11</v>
      </c>
      <c r="D2" s="25" t="s">
        <v>12</v>
      </c>
      <c r="E2" s="26" t="s">
        <v>13</v>
      </c>
      <c r="F2" s="27">
        <v>60</v>
      </c>
      <c r="G2" s="27"/>
      <c r="H2" s="24"/>
      <c r="I2" s="24" t="s">
        <v>14</v>
      </c>
      <c r="J2" s="29" t="s">
        <v>15</v>
      </c>
    </row>
    <row r="3" spans="1:10" ht="31.2" x14ac:dyDescent="0.25">
      <c r="A3" s="26">
        <v>2</v>
      </c>
      <c r="B3" s="24" t="s">
        <v>16</v>
      </c>
      <c r="C3" s="24" t="s">
        <v>11</v>
      </c>
      <c r="D3" s="25" t="s">
        <v>17</v>
      </c>
      <c r="E3" s="26" t="s">
        <v>13</v>
      </c>
      <c r="F3" s="27">
        <v>12</v>
      </c>
      <c r="G3" s="27"/>
      <c r="H3" s="24"/>
      <c r="I3" s="24" t="s">
        <v>14</v>
      </c>
      <c r="J3" s="29" t="s">
        <v>15</v>
      </c>
    </row>
    <row r="4" spans="1:10" ht="15.6" x14ac:dyDescent="0.25">
      <c r="A4" s="26">
        <v>3</v>
      </c>
      <c r="B4" s="34" t="s">
        <v>18</v>
      </c>
      <c r="C4" s="34" t="s">
        <v>11</v>
      </c>
      <c r="D4" s="34" t="s">
        <v>19</v>
      </c>
      <c r="E4" s="35" t="s">
        <v>20</v>
      </c>
      <c r="F4" s="34">
        <v>120</v>
      </c>
      <c r="G4" s="23"/>
      <c r="H4" s="24"/>
      <c r="I4" s="34" t="s">
        <v>21</v>
      </c>
      <c r="J4" s="39" t="s">
        <v>15</v>
      </c>
    </row>
    <row r="5" spans="1:10" ht="15.6" x14ac:dyDescent="0.25">
      <c r="A5" s="26">
        <v>4</v>
      </c>
      <c r="B5" s="24" t="s">
        <v>22</v>
      </c>
      <c r="C5" s="24" t="s">
        <v>11</v>
      </c>
      <c r="D5" s="25" t="s">
        <v>23</v>
      </c>
      <c r="E5" s="26" t="s">
        <v>24</v>
      </c>
      <c r="F5" s="27">
        <v>40</v>
      </c>
      <c r="G5" s="27"/>
      <c r="H5" s="24"/>
      <c r="I5" s="24" t="s">
        <v>25</v>
      </c>
      <c r="J5" s="29" t="s">
        <v>26</v>
      </c>
    </row>
    <row r="6" spans="1:10" ht="15.6" x14ac:dyDescent="0.25">
      <c r="A6" s="26">
        <v>5</v>
      </c>
      <c r="B6" s="24" t="s">
        <v>27</v>
      </c>
      <c r="C6" s="24" t="s">
        <v>11</v>
      </c>
      <c r="D6" s="25" t="s">
        <v>28</v>
      </c>
      <c r="E6" s="26" t="s">
        <v>29</v>
      </c>
      <c r="F6" s="27">
        <v>3</v>
      </c>
      <c r="G6" s="27"/>
      <c r="H6" s="24"/>
      <c r="I6" s="24" t="s">
        <v>14</v>
      </c>
      <c r="J6" s="29" t="s">
        <v>15</v>
      </c>
    </row>
    <row r="7" spans="1:10" ht="31.2" x14ac:dyDescent="0.25">
      <c r="A7" s="26">
        <v>6</v>
      </c>
      <c r="B7" s="24" t="s">
        <v>30</v>
      </c>
      <c r="C7" s="24" t="s">
        <v>11</v>
      </c>
      <c r="D7" s="25" t="s">
        <v>31</v>
      </c>
      <c r="E7" s="26" t="s">
        <v>32</v>
      </c>
      <c r="F7" s="27">
        <v>100</v>
      </c>
      <c r="G7" s="27"/>
      <c r="H7" s="24"/>
      <c r="I7" s="24" t="s">
        <v>33</v>
      </c>
      <c r="J7" s="29" t="s">
        <v>34</v>
      </c>
    </row>
    <row r="8" spans="1:10" ht="15.6" x14ac:dyDescent="0.25">
      <c r="A8" s="26">
        <v>7</v>
      </c>
      <c r="B8" s="24" t="s">
        <v>30</v>
      </c>
      <c r="C8" s="24" t="s">
        <v>11</v>
      </c>
      <c r="D8" s="25" t="s">
        <v>35</v>
      </c>
      <c r="E8" s="26" t="s">
        <v>32</v>
      </c>
      <c r="F8" s="27">
        <v>80</v>
      </c>
      <c r="G8" s="27"/>
      <c r="H8" s="24"/>
      <c r="I8" s="24" t="s">
        <v>14</v>
      </c>
      <c r="J8" s="29" t="s">
        <v>15</v>
      </c>
    </row>
    <row r="9" spans="1:10" ht="15.6" x14ac:dyDescent="0.25">
      <c r="A9" s="26">
        <v>8</v>
      </c>
      <c r="B9" s="24" t="s">
        <v>30</v>
      </c>
      <c r="C9" s="24" t="s">
        <v>11</v>
      </c>
      <c r="D9" s="25" t="s">
        <v>36</v>
      </c>
      <c r="E9" s="26" t="s">
        <v>32</v>
      </c>
      <c r="F9" s="27">
        <v>50</v>
      </c>
      <c r="G9" s="27"/>
      <c r="H9" s="24"/>
      <c r="I9" s="24" t="s">
        <v>14</v>
      </c>
      <c r="J9" s="29" t="s">
        <v>15</v>
      </c>
    </row>
    <row r="10" spans="1:10" ht="15.6" x14ac:dyDescent="0.25">
      <c r="A10" s="26">
        <v>9</v>
      </c>
      <c r="B10" s="36" t="s">
        <v>30</v>
      </c>
      <c r="C10" s="36" t="s">
        <v>11</v>
      </c>
      <c r="D10" s="36" t="s">
        <v>37</v>
      </c>
      <c r="E10" s="36" t="s">
        <v>13</v>
      </c>
      <c r="F10" s="36">
        <v>12</v>
      </c>
      <c r="G10" s="37"/>
      <c r="H10" s="24"/>
      <c r="I10" s="40" t="s">
        <v>38</v>
      </c>
      <c r="J10" s="29" t="s">
        <v>15</v>
      </c>
    </row>
    <row r="11" spans="1:10" ht="31.2" x14ac:dyDescent="0.25">
      <c r="A11" s="26">
        <v>10</v>
      </c>
      <c r="B11" s="24" t="s">
        <v>39</v>
      </c>
      <c r="C11" s="24" t="s">
        <v>11</v>
      </c>
      <c r="D11" s="25" t="s">
        <v>40</v>
      </c>
      <c r="E11" s="26" t="s">
        <v>13</v>
      </c>
      <c r="F11" s="27">
        <v>4</v>
      </c>
      <c r="G11" s="27"/>
      <c r="H11" s="24"/>
      <c r="I11" s="24" t="s">
        <v>14</v>
      </c>
      <c r="J11" s="29" t="s">
        <v>15</v>
      </c>
    </row>
    <row r="12" spans="1:10" ht="15.6" x14ac:dyDescent="0.25">
      <c r="A12" s="26">
        <v>11</v>
      </c>
      <c r="B12" s="24" t="s">
        <v>41</v>
      </c>
      <c r="C12" s="24" t="s">
        <v>11</v>
      </c>
      <c r="D12" s="25" t="s">
        <v>42</v>
      </c>
      <c r="E12" s="26" t="s">
        <v>13</v>
      </c>
      <c r="F12" s="27">
        <v>30</v>
      </c>
      <c r="G12" s="27"/>
      <c r="H12" s="24"/>
      <c r="I12" s="24" t="s">
        <v>43</v>
      </c>
      <c r="J12" s="29" t="s">
        <v>15</v>
      </c>
    </row>
    <row r="13" spans="1:10" ht="15.6" x14ac:dyDescent="0.25">
      <c r="A13" s="26">
        <v>12</v>
      </c>
      <c r="B13" s="24" t="s">
        <v>41</v>
      </c>
      <c r="C13" s="24" t="s">
        <v>11</v>
      </c>
      <c r="D13" s="25" t="s">
        <v>44</v>
      </c>
      <c r="E13" s="26" t="s">
        <v>13</v>
      </c>
      <c r="F13" s="27">
        <v>30</v>
      </c>
      <c r="G13" s="27"/>
      <c r="H13" s="24"/>
      <c r="I13" s="24" t="s">
        <v>43</v>
      </c>
      <c r="J13" s="29" t="s">
        <v>15</v>
      </c>
    </row>
    <row r="14" spans="1:10" ht="15.6" x14ac:dyDescent="0.25">
      <c r="A14" s="26">
        <v>13</v>
      </c>
      <c r="B14" s="24" t="s">
        <v>41</v>
      </c>
      <c r="C14" s="24" t="s">
        <v>11</v>
      </c>
      <c r="D14" s="25" t="s">
        <v>45</v>
      </c>
      <c r="E14" s="26" t="s">
        <v>13</v>
      </c>
      <c r="F14" s="27">
        <v>10</v>
      </c>
      <c r="G14" s="27"/>
      <c r="H14" s="24"/>
      <c r="I14" s="24" t="s">
        <v>43</v>
      </c>
      <c r="J14" s="29" t="s">
        <v>15</v>
      </c>
    </row>
    <row r="15" spans="1:10" ht="15.6" x14ac:dyDescent="0.25">
      <c r="A15" s="26">
        <v>14</v>
      </c>
      <c r="B15" s="24" t="s">
        <v>41</v>
      </c>
      <c r="C15" s="24" t="s">
        <v>11</v>
      </c>
      <c r="D15" s="25" t="s">
        <v>46</v>
      </c>
      <c r="E15" s="26" t="s">
        <v>13</v>
      </c>
      <c r="F15" s="27">
        <v>10</v>
      </c>
      <c r="G15" s="27"/>
      <c r="H15" s="24"/>
      <c r="I15" s="24" t="s">
        <v>43</v>
      </c>
      <c r="J15" s="29" t="s">
        <v>15</v>
      </c>
    </row>
    <row r="16" spans="1:10" ht="31.2" x14ac:dyDescent="0.25">
      <c r="A16" s="26">
        <v>15</v>
      </c>
      <c r="B16" s="24" t="s">
        <v>47</v>
      </c>
      <c r="C16" s="24" t="s">
        <v>11</v>
      </c>
      <c r="D16" s="25" t="s">
        <v>48</v>
      </c>
      <c r="E16" s="26" t="s">
        <v>49</v>
      </c>
      <c r="F16" s="27">
        <v>10</v>
      </c>
      <c r="G16" s="27"/>
      <c r="H16" s="24"/>
      <c r="I16" s="24" t="s">
        <v>33</v>
      </c>
      <c r="J16" s="29" t="s">
        <v>50</v>
      </c>
    </row>
    <row r="17" spans="1:10" ht="31.2" x14ac:dyDescent="0.25">
      <c r="A17" s="26">
        <v>16</v>
      </c>
      <c r="B17" s="24" t="s">
        <v>51</v>
      </c>
      <c r="C17" s="24" t="s">
        <v>11</v>
      </c>
      <c r="D17" s="25" t="s">
        <v>52</v>
      </c>
      <c r="E17" s="26" t="s">
        <v>13</v>
      </c>
      <c r="F17" s="27">
        <v>20</v>
      </c>
      <c r="G17" s="27"/>
      <c r="H17" s="24"/>
      <c r="I17" s="24" t="s">
        <v>43</v>
      </c>
      <c r="J17" s="29" t="s">
        <v>15</v>
      </c>
    </row>
    <row r="18" spans="1:10" ht="15.6" x14ac:dyDescent="0.25">
      <c r="A18" s="26">
        <v>17</v>
      </c>
      <c r="B18" s="24" t="s">
        <v>53</v>
      </c>
      <c r="C18" s="24" t="s">
        <v>11</v>
      </c>
      <c r="D18" s="25"/>
      <c r="E18" s="26" t="s">
        <v>13</v>
      </c>
      <c r="F18" s="27">
        <v>50</v>
      </c>
      <c r="G18" s="27"/>
      <c r="H18" s="24"/>
      <c r="I18" s="24" t="s">
        <v>43</v>
      </c>
      <c r="J18" s="29" t="s">
        <v>15</v>
      </c>
    </row>
    <row r="19" spans="1:10" ht="46.8" x14ac:dyDescent="0.25">
      <c r="A19" s="26">
        <v>18</v>
      </c>
      <c r="B19" s="24" t="s">
        <v>54</v>
      </c>
      <c r="C19" s="24" t="s">
        <v>11</v>
      </c>
      <c r="D19" s="25" t="s">
        <v>55</v>
      </c>
      <c r="E19" s="26" t="s">
        <v>32</v>
      </c>
      <c r="F19" s="27">
        <v>50</v>
      </c>
      <c r="G19" s="27"/>
      <c r="H19" s="24"/>
      <c r="I19" s="24" t="s">
        <v>33</v>
      </c>
      <c r="J19" s="29" t="s">
        <v>34</v>
      </c>
    </row>
    <row r="20" spans="1:10" ht="46.8" x14ac:dyDescent="0.25">
      <c r="A20" s="26">
        <v>19</v>
      </c>
      <c r="B20" s="24" t="s">
        <v>54</v>
      </c>
      <c r="C20" s="24" t="s">
        <v>11</v>
      </c>
      <c r="D20" s="25" t="s">
        <v>56</v>
      </c>
      <c r="E20" s="26" t="s">
        <v>13</v>
      </c>
      <c r="F20" s="27">
        <v>4</v>
      </c>
      <c r="G20" s="27"/>
      <c r="H20" s="24"/>
      <c r="I20" s="24" t="s">
        <v>14</v>
      </c>
      <c r="J20" s="29" t="s">
        <v>15</v>
      </c>
    </row>
    <row r="21" spans="1:10" ht="15.6" x14ac:dyDescent="0.25">
      <c r="A21" s="26">
        <v>20</v>
      </c>
      <c r="B21" s="25" t="s">
        <v>57</v>
      </c>
      <c r="C21" s="25" t="s">
        <v>11</v>
      </c>
      <c r="D21" s="25" t="s">
        <v>58</v>
      </c>
      <c r="E21" s="25" t="s">
        <v>13</v>
      </c>
      <c r="F21" s="25">
        <v>1</v>
      </c>
      <c r="G21" s="37"/>
      <c r="H21" s="24"/>
      <c r="I21" s="25" t="s">
        <v>38</v>
      </c>
      <c r="J21" s="41" t="s">
        <v>15</v>
      </c>
    </row>
    <row r="22" spans="1:10" ht="62.4" x14ac:dyDescent="0.25">
      <c r="A22" s="26">
        <v>21</v>
      </c>
      <c r="B22" s="24" t="s">
        <v>59</v>
      </c>
      <c r="C22" s="24" t="s">
        <v>11</v>
      </c>
      <c r="D22" s="25" t="s">
        <v>60</v>
      </c>
      <c r="E22" s="26" t="s">
        <v>61</v>
      </c>
      <c r="F22" s="27">
        <v>10</v>
      </c>
      <c r="G22" s="27"/>
      <c r="H22" s="24"/>
      <c r="I22" s="24" t="s">
        <v>25</v>
      </c>
      <c r="J22" s="29" t="s">
        <v>26</v>
      </c>
    </row>
    <row r="23" spans="1:10" ht="62.4" x14ac:dyDescent="0.25">
      <c r="A23" s="26">
        <v>22</v>
      </c>
      <c r="B23" s="24" t="s">
        <v>62</v>
      </c>
      <c r="C23" s="24" t="s">
        <v>11</v>
      </c>
      <c r="D23" s="25" t="s">
        <v>63</v>
      </c>
      <c r="E23" s="26" t="s">
        <v>61</v>
      </c>
      <c r="F23" s="27">
        <v>10</v>
      </c>
      <c r="G23" s="27"/>
      <c r="H23" s="24"/>
      <c r="I23" s="24" t="s">
        <v>25</v>
      </c>
      <c r="J23" s="29" t="s">
        <v>26</v>
      </c>
    </row>
    <row r="24" spans="1:10" ht="15.6" x14ac:dyDescent="0.25">
      <c r="A24" s="26">
        <v>23</v>
      </c>
      <c r="B24" s="24" t="s">
        <v>64</v>
      </c>
      <c r="C24" s="24" t="s">
        <v>11</v>
      </c>
      <c r="D24" s="25" t="s">
        <v>65</v>
      </c>
      <c r="E24" s="26" t="s">
        <v>13</v>
      </c>
      <c r="F24" s="27">
        <v>30</v>
      </c>
      <c r="G24" s="27"/>
      <c r="H24" s="24"/>
      <c r="I24" s="24" t="s">
        <v>25</v>
      </c>
      <c r="J24" s="29" t="s">
        <v>26</v>
      </c>
    </row>
    <row r="25" spans="1:10" ht="15.6" x14ac:dyDescent="0.25">
      <c r="A25" s="26">
        <v>24</v>
      </c>
      <c r="B25" s="24" t="s">
        <v>66</v>
      </c>
      <c r="C25" s="24" t="s">
        <v>11</v>
      </c>
      <c r="D25" s="25" t="s">
        <v>67</v>
      </c>
      <c r="E25" s="26" t="s">
        <v>68</v>
      </c>
      <c r="F25" s="27">
        <v>30</v>
      </c>
      <c r="G25" s="27"/>
      <c r="H25" s="24"/>
      <c r="I25" s="24" t="s">
        <v>33</v>
      </c>
      <c r="J25" s="29" t="s">
        <v>34</v>
      </c>
    </row>
    <row r="26" spans="1:10" ht="15.6" x14ac:dyDescent="0.25">
      <c r="A26" s="26">
        <v>25</v>
      </c>
      <c r="B26" s="24" t="s">
        <v>69</v>
      </c>
      <c r="C26" s="24" t="s">
        <v>11</v>
      </c>
      <c r="D26" s="25" t="s">
        <v>70</v>
      </c>
      <c r="E26" s="26" t="s">
        <v>13</v>
      </c>
      <c r="F26" s="27" t="s">
        <v>71</v>
      </c>
      <c r="G26" s="27"/>
      <c r="H26" s="24"/>
      <c r="I26" s="24" t="s">
        <v>14</v>
      </c>
      <c r="J26" s="29" t="s">
        <v>15</v>
      </c>
    </row>
    <row r="27" spans="1:10" ht="78" x14ac:dyDescent="0.25">
      <c r="A27" s="26">
        <v>26</v>
      </c>
      <c r="B27" s="24" t="s">
        <v>72</v>
      </c>
      <c r="C27" s="24" t="s">
        <v>11</v>
      </c>
      <c r="D27" s="25" t="s">
        <v>73</v>
      </c>
      <c r="E27" s="26" t="s">
        <v>24</v>
      </c>
      <c r="F27" s="27">
        <v>10</v>
      </c>
      <c r="G27" s="27"/>
      <c r="H27" s="24"/>
      <c r="I27" s="24" t="s">
        <v>25</v>
      </c>
      <c r="J27" s="29" t="s">
        <v>26</v>
      </c>
    </row>
    <row r="28" spans="1:10" ht="78" x14ac:dyDescent="0.25">
      <c r="A28" s="26">
        <v>27</v>
      </c>
      <c r="B28" s="24" t="s">
        <v>72</v>
      </c>
      <c r="C28" s="24" t="s">
        <v>11</v>
      </c>
      <c r="D28" s="25" t="s">
        <v>74</v>
      </c>
      <c r="E28" s="26" t="s">
        <v>24</v>
      </c>
      <c r="F28" s="27">
        <v>50</v>
      </c>
      <c r="G28" s="27"/>
      <c r="H28" s="24"/>
      <c r="I28" s="24" t="s">
        <v>25</v>
      </c>
      <c r="J28" s="29" t="s">
        <v>26</v>
      </c>
    </row>
    <row r="29" spans="1:10" ht="78" x14ac:dyDescent="0.25">
      <c r="A29" s="26">
        <v>28</v>
      </c>
      <c r="B29" s="34" t="s">
        <v>72</v>
      </c>
      <c r="C29" s="34" t="s">
        <v>11</v>
      </c>
      <c r="D29" s="34" t="s">
        <v>75</v>
      </c>
      <c r="E29" s="34" t="s">
        <v>24</v>
      </c>
      <c r="F29" s="35">
        <v>10</v>
      </c>
      <c r="G29" s="34"/>
      <c r="H29" s="24"/>
      <c r="I29" s="34" t="s">
        <v>21</v>
      </c>
      <c r="J29" s="39" t="s">
        <v>15</v>
      </c>
    </row>
    <row r="30" spans="1:10" ht="31.2" x14ac:dyDescent="0.25">
      <c r="A30" s="26">
        <v>29</v>
      </c>
      <c r="B30" s="24" t="s">
        <v>76</v>
      </c>
      <c r="C30" s="24" t="s">
        <v>11</v>
      </c>
      <c r="D30" s="25" t="s">
        <v>77</v>
      </c>
      <c r="E30" s="26" t="s">
        <v>24</v>
      </c>
      <c r="F30" s="27">
        <v>1</v>
      </c>
      <c r="G30" s="27"/>
      <c r="H30" s="24"/>
      <c r="I30" s="24" t="s">
        <v>25</v>
      </c>
      <c r="J30" s="29" t="s">
        <v>26</v>
      </c>
    </row>
    <row r="31" spans="1:10" ht="15.6" x14ac:dyDescent="0.25">
      <c r="A31" s="26">
        <v>30</v>
      </c>
      <c r="B31" s="24" t="s">
        <v>78</v>
      </c>
      <c r="C31" s="24" t="s">
        <v>11</v>
      </c>
      <c r="D31" s="25" t="s">
        <v>79</v>
      </c>
      <c r="E31" s="26" t="s">
        <v>13</v>
      </c>
      <c r="F31" s="27">
        <v>15</v>
      </c>
      <c r="G31" s="27"/>
      <c r="H31" s="24"/>
      <c r="I31" s="24" t="s">
        <v>25</v>
      </c>
      <c r="J31" s="29" t="s">
        <v>26</v>
      </c>
    </row>
    <row r="32" spans="1:10" ht="15.6" x14ac:dyDescent="0.25">
      <c r="A32" s="26">
        <v>31</v>
      </c>
      <c r="B32" s="24" t="s">
        <v>78</v>
      </c>
      <c r="C32" s="24" t="s">
        <v>11</v>
      </c>
      <c r="D32" s="25" t="s">
        <v>80</v>
      </c>
      <c r="E32" s="26" t="s">
        <v>13</v>
      </c>
      <c r="F32" s="27">
        <v>10</v>
      </c>
      <c r="G32" s="27"/>
      <c r="H32" s="24"/>
      <c r="I32" s="24" t="s">
        <v>25</v>
      </c>
      <c r="J32" s="29" t="s">
        <v>26</v>
      </c>
    </row>
    <row r="33" spans="1:10" ht="15.6" x14ac:dyDescent="0.25">
      <c r="A33" s="26">
        <v>32</v>
      </c>
      <c r="B33" s="24" t="s">
        <v>78</v>
      </c>
      <c r="C33" s="24" t="s">
        <v>11</v>
      </c>
      <c r="D33" s="25" t="s">
        <v>81</v>
      </c>
      <c r="E33" s="26" t="s">
        <v>13</v>
      </c>
      <c r="F33" s="27">
        <v>10</v>
      </c>
      <c r="G33" s="27"/>
      <c r="H33" s="24"/>
      <c r="I33" s="24" t="s">
        <v>25</v>
      </c>
      <c r="J33" s="29" t="s">
        <v>26</v>
      </c>
    </row>
    <row r="34" spans="1:10" ht="15.6" x14ac:dyDescent="0.25">
      <c r="A34" s="26">
        <v>33</v>
      </c>
      <c r="B34" s="24" t="s">
        <v>82</v>
      </c>
      <c r="C34" s="24" t="s">
        <v>11</v>
      </c>
      <c r="D34" s="25" t="s">
        <v>83</v>
      </c>
      <c r="E34" s="26" t="s">
        <v>13</v>
      </c>
      <c r="F34" s="27">
        <v>20</v>
      </c>
      <c r="G34" s="27"/>
      <c r="H34" s="24"/>
      <c r="I34" s="24" t="s">
        <v>25</v>
      </c>
      <c r="J34" s="29" t="s">
        <v>26</v>
      </c>
    </row>
    <row r="35" spans="1:10" ht="15.6" x14ac:dyDescent="0.25">
      <c r="A35" s="26">
        <v>34</v>
      </c>
      <c r="B35" s="24" t="s">
        <v>82</v>
      </c>
      <c r="C35" s="24" t="s">
        <v>11</v>
      </c>
      <c r="D35" s="25" t="s">
        <v>84</v>
      </c>
      <c r="E35" s="26" t="s">
        <v>13</v>
      </c>
      <c r="F35" s="27">
        <v>30</v>
      </c>
      <c r="G35" s="27"/>
      <c r="H35" s="24"/>
      <c r="I35" s="24" t="s">
        <v>14</v>
      </c>
      <c r="J35" s="29" t="s">
        <v>15</v>
      </c>
    </row>
    <row r="36" spans="1:10" ht="15.6" x14ac:dyDescent="0.25">
      <c r="A36" s="26">
        <v>35</v>
      </c>
      <c r="B36" s="24" t="s">
        <v>85</v>
      </c>
      <c r="C36" s="24" t="s">
        <v>11</v>
      </c>
      <c r="D36" s="25" t="s">
        <v>86</v>
      </c>
      <c r="E36" s="26" t="s">
        <v>13</v>
      </c>
      <c r="F36" s="27">
        <v>10</v>
      </c>
      <c r="G36" s="27"/>
      <c r="H36" s="24"/>
      <c r="I36" s="24" t="s">
        <v>25</v>
      </c>
      <c r="J36" s="29" t="s">
        <v>26</v>
      </c>
    </row>
    <row r="37" spans="1:10" ht="31.2" x14ac:dyDescent="0.25">
      <c r="A37" s="26">
        <v>36</v>
      </c>
      <c r="B37" s="24" t="s">
        <v>87</v>
      </c>
      <c r="C37" s="24" t="s">
        <v>11</v>
      </c>
      <c r="D37" s="25" t="s">
        <v>88</v>
      </c>
      <c r="E37" s="26" t="s">
        <v>68</v>
      </c>
      <c r="F37" s="27">
        <v>30</v>
      </c>
      <c r="G37" s="27"/>
      <c r="H37" s="24"/>
      <c r="I37" s="24" t="s">
        <v>25</v>
      </c>
      <c r="J37" s="29" t="s">
        <v>26</v>
      </c>
    </row>
    <row r="38" spans="1:10" ht="15.6" x14ac:dyDescent="0.25">
      <c r="A38" s="26">
        <v>37</v>
      </c>
      <c r="B38" s="24" t="s">
        <v>89</v>
      </c>
      <c r="C38" s="24" t="s">
        <v>11</v>
      </c>
      <c r="D38" s="25" t="s">
        <v>90</v>
      </c>
      <c r="E38" s="26" t="s">
        <v>13</v>
      </c>
      <c r="F38" s="27">
        <v>20</v>
      </c>
      <c r="G38" s="27"/>
      <c r="H38" s="24"/>
      <c r="I38" s="24" t="s">
        <v>25</v>
      </c>
      <c r="J38" s="29" t="s">
        <v>26</v>
      </c>
    </row>
    <row r="39" spans="1:10" ht="15.6" x14ac:dyDescent="0.25">
      <c r="A39" s="26">
        <v>38</v>
      </c>
      <c r="B39" s="24" t="s">
        <v>89</v>
      </c>
      <c r="C39" s="24" t="s">
        <v>11</v>
      </c>
      <c r="D39" s="25" t="s">
        <v>91</v>
      </c>
      <c r="E39" s="26" t="s">
        <v>13</v>
      </c>
      <c r="F39" s="27">
        <v>20</v>
      </c>
      <c r="G39" s="27"/>
      <c r="H39" s="24"/>
      <c r="I39" s="24" t="s">
        <v>25</v>
      </c>
      <c r="J39" s="29" t="s">
        <v>26</v>
      </c>
    </row>
    <row r="40" spans="1:10" ht="15.6" x14ac:dyDescent="0.25">
      <c r="A40" s="26">
        <v>39</v>
      </c>
      <c r="B40" s="24" t="s">
        <v>89</v>
      </c>
      <c r="C40" s="24" t="s">
        <v>11</v>
      </c>
      <c r="D40" s="25" t="s">
        <v>92</v>
      </c>
      <c r="E40" s="26" t="s">
        <v>13</v>
      </c>
      <c r="F40" s="27">
        <v>20</v>
      </c>
      <c r="G40" s="27"/>
      <c r="H40" s="24"/>
      <c r="I40" s="24" t="s">
        <v>25</v>
      </c>
      <c r="J40" s="29" t="s">
        <v>26</v>
      </c>
    </row>
    <row r="41" spans="1:10" ht="15.6" x14ac:dyDescent="0.25">
      <c r="A41" s="26">
        <v>40</v>
      </c>
      <c r="B41" s="24" t="s">
        <v>89</v>
      </c>
      <c r="C41" s="24" t="s">
        <v>11</v>
      </c>
      <c r="D41" s="25" t="s">
        <v>84</v>
      </c>
      <c r="E41" s="26" t="s">
        <v>13</v>
      </c>
      <c r="F41" s="27">
        <v>20</v>
      </c>
      <c r="G41" s="27"/>
      <c r="H41" s="24"/>
      <c r="I41" s="24" t="s">
        <v>25</v>
      </c>
      <c r="J41" s="29" t="s">
        <v>26</v>
      </c>
    </row>
    <row r="42" spans="1:10" ht="15.6" x14ac:dyDescent="0.25">
      <c r="A42" s="26">
        <v>41</v>
      </c>
      <c r="B42" s="24" t="s">
        <v>89</v>
      </c>
      <c r="C42" s="24" t="s">
        <v>11</v>
      </c>
      <c r="D42" s="25" t="s">
        <v>93</v>
      </c>
      <c r="E42" s="26" t="s">
        <v>13</v>
      </c>
      <c r="F42" s="27">
        <v>20</v>
      </c>
      <c r="G42" s="27"/>
      <c r="H42" s="24"/>
      <c r="I42" s="24" t="s">
        <v>25</v>
      </c>
      <c r="J42" s="29" t="s">
        <v>26</v>
      </c>
    </row>
    <row r="43" spans="1:10" ht="15.6" x14ac:dyDescent="0.25">
      <c r="A43" s="26">
        <v>42</v>
      </c>
      <c r="B43" s="24" t="s">
        <v>94</v>
      </c>
      <c r="C43" s="24" t="s">
        <v>11</v>
      </c>
      <c r="D43" s="25" t="s">
        <v>95</v>
      </c>
      <c r="E43" s="26" t="s">
        <v>13</v>
      </c>
      <c r="F43" s="27">
        <v>20</v>
      </c>
      <c r="G43" s="27"/>
      <c r="H43" s="24"/>
      <c r="I43" s="24" t="s">
        <v>25</v>
      </c>
      <c r="J43" s="29" t="s">
        <v>26</v>
      </c>
    </row>
    <row r="44" spans="1:10" ht="15.6" x14ac:dyDescent="0.25">
      <c r="A44" s="26">
        <v>43</v>
      </c>
      <c r="B44" s="24" t="s">
        <v>94</v>
      </c>
      <c r="C44" s="24" t="s">
        <v>11</v>
      </c>
      <c r="D44" s="25" t="s">
        <v>58</v>
      </c>
      <c r="E44" s="26" t="s">
        <v>13</v>
      </c>
      <c r="F44" s="27">
        <v>10</v>
      </c>
      <c r="G44" s="27"/>
      <c r="H44" s="24"/>
      <c r="I44" s="24" t="s">
        <v>25</v>
      </c>
      <c r="J44" s="29" t="s">
        <v>26</v>
      </c>
    </row>
    <row r="45" spans="1:10" ht="15.6" x14ac:dyDescent="0.25">
      <c r="A45" s="26">
        <v>44</v>
      </c>
      <c r="B45" s="24" t="s">
        <v>96</v>
      </c>
      <c r="C45" s="24" t="s">
        <v>11</v>
      </c>
      <c r="D45" s="25" t="s">
        <v>97</v>
      </c>
      <c r="E45" s="26" t="s">
        <v>13</v>
      </c>
      <c r="F45" s="27">
        <v>10</v>
      </c>
      <c r="G45" s="27"/>
      <c r="H45" s="24"/>
      <c r="I45" s="24" t="s">
        <v>25</v>
      </c>
      <c r="J45" s="29" t="s">
        <v>26</v>
      </c>
    </row>
    <row r="46" spans="1:10" ht="15.6" x14ac:dyDescent="0.25">
      <c r="A46" s="26">
        <v>45</v>
      </c>
      <c r="B46" s="24" t="s">
        <v>96</v>
      </c>
      <c r="C46" s="24" t="s">
        <v>11</v>
      </c>
      <c r="D46" s="25" t="s">
        <v>95</v>
      </c>
      <c r="E46" s="26" t="s">
        <v>13</v>
      </c>
      <c r="F46" s="27">
        <v>15</v>
      </c>
      <c r="G46" s="27"/>
      <c r="H46" s="24"/>
      <c r="I46" s="24" t="s">
        <v>98</v>
      </c>
      <c r="J46" s="29" t="s">
        <v>26</v>
      </c>
    </row>
    <row r="47" spans="1:10" ht="15.6" x14ac:dyDescent="0.25">
      <c r="A47" s="26">
        <v>46</v>
      </c>
      <c r="B47" s="24" t="s">
        <v>96</v>
      </c>
      <c r="C47" s="24" t="s">
        <v>11</v>
      </c>
      <c r="D47" s="25" t="s">
        <v>58</v>
      </c>
      <c r="E47" s="26" t="s">
        <v>13</v>
      </c>
      <c r="F47" s="27">
        <v>10</v>
      </c>
      <c r="G47" s="27"/>
      <c r="H47" s="24"/>
      <c r="I47" s="24" t="s">
        <v>25</v>
      </c>
      <c r="J47" s="29" t="s">
        <v>26</v>
      </c>
    </row>
    <row r="48" spans="1:10" ht="15.6" x14ac:dyDescent="0.25">
      <c r="A48" s="26">
        <v>47</v>
      </c>
      <c r="B48" s="24" t="s">
        <v>96</v>
      </c>
      <c r="C48" s="24" t="s">
        <v>11</v>
      </c>
      <c r="D48" s="25" t="s">
        <v>80</v>
      </c>
      <c r="E48" s="26" t="s">
        <v>13</v>
      </c>
      <c r="F48" s="27">
        <v>10</v>
      </c>
      <c r="G48" s="27"/>
      <c r="H48" s="24"/>
      <c r="I48" s="24" t="s">
        <v>25</v>
      </c>
      <c r="J48" s="29" t="s">
        <v>26</v>
      </c>
    </row>
    <row r="49" spans="1:10" ht="15.6" x14ac:dyDescent="0.25">
      <c r="A49" s="26">
        <v>48</v>
      </c>
      <c r="B49" s="24" t="s">
        <v>96</v>
      </c>
      <c r="C49" s="24" t="s">
        <v>11</v>
      </c>
      <c r="D49" s="25" t="s">
        <v>84</v>
      </c>
      <c r="E49" s="26" t="s">
        <v>13</v>
      </c>
      <c r="F49" s="27">
        <v>305</v>
      </c>
      <c r="G49" s="27"/>
      <c r="H49" s="24"/>
      <c r="I49" s="24" t="s">
        <v>99</v>
      </c>
      <c r="J49" s="29" t="s">
        <v>34</v>
      </c>
    </row>
    <row r="50" spans="1:10" ht="15.6" x14ac:dyDescent="0.25">
      <c r="A50" s="26">
        <v>49</v>
      </c>
      <c r="B50" s="24" t="s">
        <v>100</v>
      </c>
      <c r="C50" s="24" t="s">
        <v>11</v>
      </c>
      <c r="D50" s="25"/>
      <c r="E50" s="26" t="s">
        <v>13</v>
      </c>
      <c r="F50" s="27">
        <v>30</v>
      </c>
      <c r="G50" s="27"/>
      <c r="H50" s="24"/>
      <c r="I50" s="24" t="s">
        <v>25</v>
      </c>
      <c r="J50" s="29" t="s">
        <v>26</v>
      </c>
    </row>
    <row r="51" spans="1:10" ht="15.6" x14ac:dyDescent="0.25">
      <c r="A51" s="26">
        <v>50</v>
      </c>
      <c r="B51" s="24" t="s">
        <v>101</v>
      </c>
      <c r="C51" s="24" t="s">
        <v>11</v>
      </c>
      <c r="D51" s="25" t="s">
        <v>102</v>
      </c>
      <c r="E51" s="26" t="s">
        <v>29</v>
      </c>
      <c r="F51" s="27">
        <v>30</v>
      </c>
      <c r="G51" s="27"/>
      <c r="H51" s="24"/>
      <c r="I51" s="24" t="s">
        <v>33</v>
      </c>
      <c r="J51" s="29" t="s">
        <v>34</v>
      </c>
    </row>
    <row r="52" spans="1:10" ht="15.6" x14ac:dyDescent="0.25">
      <c r="A52" s="26">
        <v>51</v>
      </c>
      <c r="B52" s="24" t="s">
        <v>101</v>
      </c>
      <c r="C52" s="24" t="s">
        <v>11</v>
      </c>
      <c r="D52" s="25" t="s">
        <v>103</v>
      </c>
      <c r="E52" s="26" t="s">
        <v>29</v>
      </c>
      <c r="F52" s="27">
        <v>30</v>
      </c>
      <c r="G52" s="27"/>
      <c r="H52" s="24"/>
      <c r="I52" s="24" t="s">
        <v>33</v>
      </c>
      <c r="J52" s="29" t="s">
        <v>34</v>
      </c>
    </row>
    <row r="53" spans="1:10" ht="15.6" x14ac:dyDescent="0.25">
      <c r="A53" s="26">
        <v>52</v>
      </c>
      <c r="B53" s="24" t="s">
        <v>104</v>
      </c>
      <c r="C53" s="24" t="s">
        <v>11</v>
      </c>
      <c r="D53" s="25" t="s">
        <v>13</v>
      </c>
      <c r="E53" s="26" t="s">
        <v>13</v>
      </c>
      <c r="F53" s="27">
        <v>120</v>
      </c>
      <c r="G53" s="27"/>
      <c r="H53" s="24"/>
      <c r="I53" s="24" t="s">
        <v>25</v>
      </c>
      <c r="J53" s="29" t="s">
        <v>26</v>
      </c>
    </row>
    <row r="54" spans="1:10" ht="15.6" x14ac:dyDescent="0.25">
      <c r="A54" s="26">
        <v>53</v>
      </c>
      <c r="B54" s="24" t="s">
        <v>105</v>
      </c>
      <c r="C54" s="24" t="s">
        <v>11</v>
      </c>
      <c r="D54" s="25" t="s">
        <v>106</v>
      </c>
      <c r="E54" s="26" t="s">
        <v>13</v>
      </c>
      <c r="F54" s="27">
        <v>15</v>
      </c>
      <c r="G54" s="27"/>
      <c r="H54" s="24"/>
      <c r="I54" s="24" t="s">
        <v>25</v>
      </c>
      <c r="J54" s="29" t="s">
        <v>26</v>
      </c>
    </row>
    <row r="55" spans="1:10" ht="31.2" x14ac:dyDescent="0.25">
      <c r="A55" s="26">
        <v>54</v>
      </c>
      <c r="B55" s="24" t="s">
        <v>105</v>
      </c>
      <c r="C55" s="24" t="s">
        <v>11</v>
      </c>
      <c r="D55" s="25" t="s">
        <v>107</v>
      </c>
      <c r="E55" s="26" t="s">
        <v>13</v>
      </c>
      <c r="F55" s="27">
        <v>10</v>
      </c>
      <c r="G55" s="27"/>
      <c r="H55" s="24"/>
      <c r="I55" s="24" t="s">
        <v>25</v>
      </c>
      <c r="J55" s="29" t="s">
        <v>26</v>
      </c>
    </row>
    <row r="56" spans="1:10" ht="46.8" x14ac:dyDescent="0.25">
      <c r="A56" s="26">
        <v>55</v>
      </c>
      <c r="B56" s="24" t="s">
        <v>108</v>
      </c>
      <c r="C56" s="24" t="s">
        <v>11</v>
      </c>
      <c r="D56" s="25" t="s">
        <v>109</v>
      </c>
      <c r="E56" s="26" t="s">
        <v>13</v>
      </c>
      <c r="F56" s="27">
        <v>410</v>
      </c>
      <c r="G56" s="27"/>
      <c r="H56" s="24"/>
      <c r="I56" s="25" t="s">
        <v>110</v>
      </c>
      <c r="J56" s="29" t="s">
        <v>26</v>
      </c>
    </row>
    <row r="57" spans="1:10" ht="15.6" x14ac:dyDescent="0.25">
      <c r="A57" s="26">
        <v>56</v>
      </c>
      <c r="B57" s="24" t="s">
        <v>108</v>
      </c>
      <c r="C57" s="24" t="s">
        <v>11</v>
      </c>
      <c r="D57" s="25" t="s">
        <v>111</v>
      </c>
      <c r="E57" s="26" t="s">
        <v>13</v>
      </c>
      <c r="F57" s="27">
        <v>110</v>
      </c>
      <c r="G57" s="27"/>
      <c r="H57" s="24"/>
      <c r="I57" s="24" t="s">
        <v>112</v>
      </c>
      <c r="J57" s="29" t="s">
        <v>26</v>
      </c>
    </row>
    <row r="58" spans="1:10" ht="15.6" x14ac:dyDescent="0.25">
      <c r="A58" s="26">
        <v>57</v>
      </c>
      <c r="B58" s="24" t="s">
        <v>108</v>
      </c>
      <c r="C58" s="24" t="s">
        <v>11</v>
      </c>
      <c r="D58" s="25" t="s">
        <v>113</v>
      </c>
      <c r="E58" s="26" t="s">
        <v>13</v>
      </c>
      <c r="F58" s="27">
        <v>60</v>
      </c>
      <c r="G58" s="27"/>
      <c r="H58" s="24"/>
      <c r="I58" s="24" t="s">
        <v>114</v>
      </c>
      <c r="J58" s="29" t="s">
        <v>26</v>
      </c>
    </row>
    <row r="59" spans="1:10" ht="15.6" x14ac:dyDescent="0.25">
      <c r="A59" s="26">
        <v>58</v>
      </c>
      <c r="B59" s="24" t="s">
        <v>108</v>
      </c>
      <c r="C59" s="24" t="s">
        <v>11</v>
      </c>
      <c r="D59" s="25" t="s">
        <v>58</v>
      </c>
      <c r="E59" s="26" t="s">
        <v>13</v>
      </c>
      <c r="F59" s="27">
        <v>10</v>
      </c>
      <c r="G59" s="27"/>
      <c r="H59" s="24"/>
      <c r="I59" s="24" t="s">
        <v>25</v>
      </c>
      <c r="J59" s="29" t="s">
        <v>26</v>
      </c>
    </row>
    <row r="60" spans="1:10" ht="15.6" x14ac:dyDescent="0.25">
      <c r="A60" s="26">
        <v>59</v>
      </c>
      <c r="B60" s="24" t="s">
        <v>108</v>
      </c>
      <c r="C60" s="24" t="s">
        <v>11</v>
      </c>
      <c r="D60" s="25" t="s">
        <v>115</v>
      </c>
      <c r="E60" s="26" t="s">
        <v>13</v>
      </c>
      <c r="F60" s="27">
        <v>60</v>
      </c>
      <c r="G60" s="27"/>
      <c r="H60" s="24"/>
      <c r="I60" s="24" t="s">
        <v>33</v>
      </c>
      <c r="J60" s="29" t="s">
        <v>34</v>
      </c>
    </row>
    <row r="61" spans="1:10" ht="15.6" x14ac:dyDescent="0.25">
      <c r="A61" s="26">
        <v>60</v>
      </c>
      <c r="B61" s="24" t="s">
        <v>108</v>
      </c>
      <c r="C61" s="24" t="s">
        <v>11</v>
      </c>
      <c r="D61" s="25" t="s">
        <v>116</v>
      </c>
      <c r="E61" s="26" t="s">
        <v>13</v>
      </c>
      <c r="F61" s="27">
        <v>60</v>
      </c>
      <c r="G61" s="27"/>
      <c r="H61" s="24"/>
      <c r="I61" s="24" t="s">
        <v>33</v>
      </c>
      <c r="J61" s="29" t="s">
        <v>34</v>
      </c>
    </row>
    <row r="62" spans="1:10" ht="15.6" x14ac:dyDescent="0.25">
      <c r="A62" s="26">
        <v>61</v>
      </c>
      <c r="B62" s="24" t="s">
        <v>108</v>
      </c>
      <c r="C62" s="24" t="s">
        <v>11</v>
      </c>
      <c r="D62" s="25" t="s">
        <v>117</v>
      </c>
      <c r="E62" s="26" t="s">
        <v>13</v>
      </c>
      <c r="F62" s="27">
        <v>10</v>
      </c>
      <c r="G62" s="27"/>
      <c r="H62" s="24"/>
      <c r="I62" s="24" t="s">
        <v>33</v>
      </c>
      <c r="J62" s="29" t="s">
        <v>34</v>
      </c>
    </row>
    <row r="63" spans="1:10" ht="15.6" x14ac:dyDescent="0.25">
      <c r="A63" s="26">
        <v>62</v>
      </c>
      <c r="B63" s="24" t="s">
        <v>108</v>
      </c>
      <c r="C63" s="24" t="s">
        <v>11</v>
      </c>
      <c r="D63" s="25" t="s">
        <v>118</v>
      </c>
      <c r="E63" s="26" t="s">
        <v>13</v>
      </c>
      <c r="F63" s="27">
        <v>10</v>
      </c>
      <c r="G63" s="27"/>
      <c r="H63" s="24"/>
      <c r="I63" s="24" t="s">
        <v>33</v>
      </c>
      <c r="J63" s="29" t="s">
        <v>34</v>
      </c>
    </row>
    <row r="64" spans="1:10" ht="15.6" x14ac:dyDescent="0.25">
      <c r="A64" s="26">
        <v>63</v>
      </c>
      <c r="B64" s="24" t="s">
        <v>108</v>
      </c>
      <c r="C64" s="24" t="s">
        <v>11</v>
      </c>
      <c r="D64" s="25" t="s">
        <v>119</v>
      </c>
      <c r="E64" s="26" t="s">
        <v>13</v>
      </c>
      <c r="F64" s="27">
        <v>10</v>
      </c>
      <c r="G64" s="27"/>
      <c r="H64" s="24"/>
      <c r="I64" s="24" t="s">
        <v>33</v>
      </c>
      <c r="J64" s="29" t="s">
        <v>34</v>
      </c>
    </row>
    <row r="65" spans="1:10" ht="15.6" x14ac:dyDescent="0.25">
      <c r="A65" s="26">
        <v>64</v>
      </c>
      <c r="B65" s="24" t="s">
        <v>108</v>
      </c>
      <c r="C65" s="24" t="s">
        <v>11</v>
      </c>
      <c r="D65" s="25" t="s">
        <v>120</v>
      </c>
      <c r="E65" s="26" t="s">
        <v>13</v>
      </c>
      <c r="F65" s="27">
        <v>5</v>
      </c>
      <c r="G65" s="27"/>
      <c r="H65" s="24"/>
      <c r="I65" s="24" t="s">
        <v>33</v>
      </c>
      <c r="J65" s="29" t="s">
        <v>34</v>
      </c>
    </row>
    <row r="66" spans="1:10" ht="15.6" x14ac:dyDescent="0.25">
      <c r="A66" s="26">
        <v>65</v>
      </c>
      <c r="B66" s="24" t="s">
        <v>108</v>
      </c>
      <c r="C66" s="24" t="s">
        <v>11</v>
      </c>
      <c r="D66" s="25" t="s">
        <v>79</v>
      </c>
      <c r="E66" s="26" t="s">
        <v>13</v>
      </c>
      <c r="F66" s="27">
        <v>45</v>
      </c>
      <c r="G66" s="27"/>
      <c r="H66" s="24"/>
      <c r="I66" s="24" t="s">
        <v>121</v>
      </c>
      <c r="J66" s="29" t="s">
        <v>15</v>
      </c>
    </row>
    <row r="67" spans="1:10" ht="15.6" x14ac:dyDescent="0.25">
      <c r="A67" s="26">
        <v>66</v>
      </c>
      <c r="B67" s="24" t="s">
        <v>122</v>
      </c>
      <c r="C67" s="24" t="s">
        <v>11</v>
      </c>
      <c r="D67" s="25" t="s">
        <v>80</v>
      </c>
      <c r="E67" s="26" t="s">
        <v>13</v>
      </c>
      <c r="F67" s="27">
        <v>24</v>
      </c>
      <c r="G67" s="27"/>
      <c r="H67" s="24"/>
      <c r="I67" s="24" t="s">
        <v>123</v>
      </c>
      <c r="J67" s="29" t="s">
        <v>26</v>
      </c>
    </row>
    <row r="68" spans="1:10" ht="15.6" x14ac:dyDescent="0.25">
      <c r="A68" s="26">
        <v>67</v>
      </c>
      <c r="B68" s="24" t="s">
        <v>122</v>
      </c>
      <c r="C68" s="24" t="s">
        <v>11</v>
      </c>
      <c r="D68" s="25" t="s">
        <v>58</v>
      </c>
      <c r="E68" s="26" t="s">
        <v>13</v>
      </c>
      <c r="F68" s="27">
        <v>46</v>
      </c>
      <c r="G68" s="27"/>
      <c r="H68" s="24"/>
      <c r="I68" s="24" t="s">
        <v>124</v>
      </c>
      <c r="J68" s="29" t="s">
        <v>26</v>
      </c>
    </row>
    <row r="69" spans="1:10" ht="15.6" x14ac:dyDescent="0.25">
      <c r="A69" s="26">
        <v>68</v>
      </c>
      <c r="B69" s="24" t="s">
        <v>122</v>
      </c>
      <c r="C69" s="24" t="s">
        <v>11</v>
      </c>
      <c r="D69" s="25" t="s">
        <v>125</v>
      </c>
      <c r="E69" s="26" t="s">
        <v>13</v>
      </c>
      <c r="F69" s="27">
        <v>10</v>
      </c>
      <c r="G69" s="27"/>
      <c r="H69" s="24"/>
      <c r="I69" s="24" t="s">
        <v>25</v>
      </c>
      <c r="J69" s="29" t="s">
        <v>26</v>
      </c>
    </row>
    <row r="70" spans="1:10" ht="15.6" x14ac:dyDescent="0.25">
      <c r="A70" s="26">
        <v>69</v>
      </c>
      <c r="B70" s="24" t="s">
        <v>122</v>
      </c>
      <c r="C70" s="24" t="s">
        <v>11</v>
      </c>
      <c r="D70" s="25" t="s">
        <v>126</v>
      </c>
      <c r="E70" s="26" t="s">
        <v>13</v>
      </c>
      <c r="F70" s="27">
        <v>2</v>
      </c>
      <c r="G70" s="27"/>
      <c r="H70" s="24"/>
      <c r="I70" s="24" t="s">
        <v>25</v>
      </c>
      <c r="J70" s="29" t="s">
        <v>26</v>
      </c>
    </row>
    <row r="71" spans="1:10" ht="15.6" x14ac:dyDescent="0.25">
      <c r="A71" s="26">
        <v>70</v>
      </c>
      <c r="B71" s="24" t="s">
        <v>122</v>
      </c>
      <c r="C71" s="24" t="s">
        <v>11</v>
      </c>
      <c r="D71" s="25" t="s">
        <v>127</v>
      </c>
      <c r="E71" s="26" t="s">
        <v>13</v>
      </c>
      <c r="F71" s="27">
        <v>2</v>
      </c>
      <c r="G71" s="27"/>
      <c r="H71" s="24"/>
      <c r="I71" s="24" t="s">
        <v>25</v>
      </c>
      <c r="J71" s="29" t="s">
        <v>26</v>
      </c>
    </row>
    <row r="72" spans="1:10" ht="15.6" x14ac:dyDescent="0.25">
      <c r="A72" s="26">
        <v>71</v>
      </c>
      <c r="B72" s="24" t="s">
        <v>122</v>
      </c>
      <c r="C72" s="24" t="s">
        <v>11</v>
      </c>
      <c r="D72" s="25" t="s">
        <v>97</v>
      </c>
      <c r="E72" s="26" t="s">
        <v>13</v>
      </c>
      <c r="F72" s="27">
        <v>134</v>
      </c>
      <c r="G72" s="27"/>
      <c r="H72" s="24"/>
      <c r="I72" s="24" t="s">
        <v>128</v>
      </c>
      <c r="J72" s="29" t="s">
        <v>34</v>
      </c>
    </row>
    <row r="73" spans="1:10" ht="15.6" x14ac:dyDescent="0.25">
      <c r="A73" s="26">
        <v>72</v>
      </c>
      <c r="B73" s="24" t="s">
        <v>122</v>
      </c>
      <c r="C73" s="24" t="s">
        <v>11</v>
      </c>
      <c r="D73" s="25" t="s">
        <v>129</v>
      </c>
      <c r="E73" s="26" t="s">
        <v>13</v>
      </c>
      <c r="F73" s="27">
        <v>300</v>
      </c>
      <c r="G73" s="27"/>
      <c r="H73" s="24"/>
      <c r="I73" s="24" t="s">
        <v>130</v>
      </c>
      <c r="J73" s="29" t="s">
        <v>34</v>
      </c>
    </row>
    <row r="74" spans="1:10" ht="15.6" x14ac:dyDescent="0.25">
      <c r="A74" s="26">
        <v>73</v>
      </c>
      <c r="B74" s="24" t="s">
        <v>122</v>
      </c>
      <c r="C74" s="24" t="s">
        <v>11</v>
      </c>
      <c r="D74" s="25" t="s">
        <v>79</v>
      </c>
      <c r="E74" s="26" t="s">
        <v>13</v>
      </c>
      <c r="F74" s="27">
        <v>163</v>
      </c>
      <c r="G74" s="27"/>
      <c r="H74" s="24"/>
      <c r="I74" s="24" t="s">
        <v>131</v>
      </c>
      <c r="J74" s="29" t="s">
        <v>34</v>
      </c>
    </row>
    <row r="75" spans="1:10" ht="15.6" x14ac:dyDescent="0.25">
      <c r="A75" s="26">
        <v>74</v>
      </c>
      <c r="B75" s="24" t="s">
        <v>122</v>
      </c>
      <c r="C75" s="24" t="s">
        <v>11</v>
      </c>
      <c r="D75" s="25" t="s">
        <v>95</v>
      </c>
      <c r="E75" s="26" t="s">
        <v>13</v>
      </c>
      <c r="F75" s="27">
        <v>64</v>
      </c>
      <c r="G75" s="27"/>
      <c r="H75" s="24"/>
      <c r="I75" s="24" t="s">
        <v>132</v>
      </c>
      <c r="J75" s="29" t="s">
        <v>15</v>
      </c>
    </row>
    <row r="76" spans="1:10" ht="46.8" x14ac:dyDescent="0.25">
      <c r="A76" s="26">
        <v>75</v>
      </c>
      <c r="B76" s="24" t="s">
        <v>133</v>
      </c>
      <c r="C76" s="24" t="s">
        <v>11</v>
      </c>
      <c r="D76" s="25" t="s">
        <v>134</v>
      </c>
      <c r="E76" s="26"/>
      <c r="F76" s="27">
        <v>200</v>
      </c>
      <c r="G76" s="27"/>
      <c r="H76" s="24"/>
      <c r="I76" s="24" t="s">
        <v>25</v>
      </c>
      <c r="J76" s="29" t="s">
        <v>26</v>
      </c>
    </row>
    <row r="77" spans="1:10" ht="15.6" x14ac:dyDescent="0.25">
      <c r="A77" s="26">
        <v>76</v>
      </c>
      <c r="B77" s="24" t="s">
        <v>133</v>
      </c>
      <c r="C77" s="24" t="s">
        <v>11</v>
      </c>
      <c r="D77" s="25" t="s">
        <v>135</v>
      </c>
      <c r="E77" s="26" t="s">
        <v>13</v>
      </c>
      <c r="F77" s="27">
        <v>1600</v>
      </c>
      <c r="G77" s="27"/>
      <c r="H77" s="24"/>
      <c r="I77" s="24" t="s">
        <v>14</v>
      </c>
      <c r="J77" s="29" t="s">
        <v>15</v>
      </c>
    </row>
    <row r="78" spans="1:10" ht="15.6" x14ac:dyDescent="0.25">
      <c r="A78" s="26">
        <v>77</v>
      </c>
      <c r="B78" s="24" t="s">
        <v>136</v>
      </c>
      <c r="C78" s="24" t="s">
        <v>11</v>
      </c>
      <c r="D78" s="25" t="s">
        <v>137</v>
      </c>
      <c r="E78" s="26" t="s">
        <v>13</v>
      </c>
      <c r="F78" s="27">
        <v>150</v>
      </c>
      <c r="G78" s="27"/>
      <c r="H78" s="24"/>
      <c r="I78" s="24" t="s">
        <v>14</v>
      </c>
      <c r="J78" s="29" t="s">
        <v>15</v>
      </c>
    </row>
    <row r="79" spans="1:10" ht="15.6" x14ac:dyDescent="0.25">
      <c r="A79" s="26">
        <v>78</v>
      </c>
      <c r="B79" s="24" t="s">
        <v>136</v>
      </c>
      <c r="C79" s="24" t="s">
        <v>11</v>
      </c>
      <c r="D79" s="25" t="s">
        <v>138</v>
      </c>
      <c r="E79" s="26" t="s">
        <v>13</v>
      </c>
      <c r="F79" s="27">
        <v>150</v>
      </c>
      <c r="G79" s="27"/>
      <c r="H79" s="24"/>
      <c r="I79" s="24" t="s">
        <v>14</v>
      </c>
      <c r="J79" s="29" t="s">
        <v>15</v>
      </c>
    </row>
    <row r="80" spans="1:10" ht="31.2" x14ac:dyDescent="0.25">
      <c r="A80" s="26">
        <v>79</v>
      </c>
      <c r="B80" s="24" t="s">
        <v>136</v>
      </c>
      <c r="C80" s="24" t="s">
        <v>11</v>
      </c>
      <c r="D80" s="25" t="s">
        <v>139</v>
      </c>
      <c r="E80" s="26" t="s">
        <v>13</v>
      </c>
      <c r="F80" s="27">
        <v>36</v>
      </c>
      <c r="G80" s="27"/>
      <c r="H80" s="24"/>
      <c r="I80" s="24" t="s">
        <v>14</v>
      </c>
      <c r="J80" s="24"/>
    </row>
    <row r="81" spans="1:10" ht="46.8" x14ac:dyDescent="0.25">
      <c r="A81" s="26">
        <v>80</v>
      </c>
      <c r="B81" s="24" t="s">
        <v>140</v>
      </c>
      <c r="C81" s="24" t="s">
        <v>11</v>
      </c>
      <c r="D81" s="25" t="s">
        <v>141</v>
      </c>
      <c r="E81" s="26" t="s">
        <v>29</v>
      </c>
      <c r="F81" s="27">
        <v>6</v>
      </c>
      <c r="G81" s="27"/>
      <c r="H81" s="24"/>
      <c r="I81" s="24" t="s">
        <v>14</v>
      </c>
      <c r="J81" s="29" t="s">
        <v>15</v>
      </c>
    </row>
    <row r="82" spans="1:10" ht="15.6" x14ac:dyDescent="0.25">
      <c r="A82" s="26">
        <v>81</v>
      </c>
      <c r="B82" s="36" t="s">
        <v>142</v>
      </c>
      <c r="C82" s="36" t="s">
        <v>11</v>
      </c>
      <c r="D82" s="24" t="s">
        <v>143</v>
      </c>
      <c r="E82" s="24" t="s">
        <v>13</v>
      </c>
      <c r="F82" s="24">
        <v>2</v>
      </c>
      <c r="G82" s="37"/>
      <c r="H82" s="24"/>
      <c r="I82" s="24" t="s">
        <v>38</v>
      </c>
      <c r="J82" s="29" t="s">
        <v>15</v>
      </c>
    </row>
    <row r="83" spans="1:10" ht="15.6" x14ac:dyDescent="0.25">
      <c r="A83" s="26">
        <v>82</v>
      </c>
      <c r="B83" s="24" t="s">
        <v>144</v>
      </c>
      <c r="C83" s="24" t="s">
        <v>11</v>
      </c>
      <c r="D83" s="25" t="s">
        <v>83</v>
      </c>
      <c r="E83" s="26" t="s">
        <v>13</v>
      </c>
      <c r="F83" s="27">
        <v>20</v>
      </c>
      <c r="G83" s="27"/>
      <c r="H83" s="24"/>
      <c r="I83" s="24" t="s">
        <v>25</v>
      </c>
      <c r="J83" s="29" t="s">
        <v>26</v>
      </c>
    </row>
    <row r="84" spans="1:10" ht="15.6" x14ac:dyDescent="0.25">
      <c r="A84" s="26">
        <v>83</v>
      </c>
      <c r="B84" s="24" t="s">
        <v>145</v>
      </c>
      <c r="C84" s="24" t="s">
        <v>11</v>
      </c>
      <c r="D84" s="25"/>
      <c r="E84" s="26" t="s">
        <v>13</v>
      </c>
      <c r="F84" s="27">
        <v>30</v>
      </c>
      <c r="G84" s="27"/>
      <c r="H84" s="24"/>
      <c r="I84" s="24" t="s">
        <v>25</v>
      </c>
      <c r="J84" s="29" t="s">
        <v>26</v>
      </c>
    </row>
    <row r="85" spans="1:10" ht="31.2" x14ac:dyDescent="0.25">
      <c r="A85" s="26">
        <v>84</v>
      </c>
      <c r="B85" s="36" t="s">
        <v>146</v>
      </c>
      <c r="C85" s="36" t="s">
        <v>11</v>
      </c>
      <c r="D85" s="36" t="s">
        <v>147</v>
      </c>
      <c r="E85" s="36" t="s">
        <v>24</v>
      </c>
      <c r="F85" s="36">
        <v>2</v>
      </c>
      <c r="G85" s="37"/>
      <c r="H85" s="24"/>
      <c r="I85" s="40" t="s">
        <v>38</v>
      </c>
      <c r="J85" s="41" t="s">
        <v>15</v>
      </c>
    </row>
    <row r="86" spans="1:10" ht="15.6" x14ac:dyDescent="0.25">
      <c r="A86" s="26">
        <v>85</v>
      </c>
      <c r="B86" s="24" t="s">
        <v>148</v>
      </c>
      <c r="C86" s="24" t="s">
        <v>11</v>
      </c>
      <c r="D86" s="25" t="s">
        <v>149</v>
      </c>
      <c r="E86" s="26" t="s">
        <v>13</v>
      </c>
      <c r="F86" s="27">
        <v>200</v>
      </c>
      <c r="G86" s="27"/>
      <c r="H86" s="24"/>
      <c r="I86" s="24" t="s">
        <v>14</v>
      </c>
      <c r="J86" s="29" t="s">
        <v>15</v>
      </c>
    </row>
    <row r="87" spans="1:10" ht="15.6" x14ac:dyDescent="0.25">
      <c r="A87" s="26">
        <v>86</v>
      </c>
      <c r="B87" s="24" t="s">
        <v>150</v>
      </c>
      <c r="C87" s="24" t="s">
        <v>11</v>
      </c>
      <c r="D87" s="25" t="s">
        <v>149</v>
      </c>
      <c r="E87" s="26" t="s">
        <v>13</v>
      </c>
      <c r="F87" s="27">
        <v>300</v>
      </c>
      <c r="G87" s="27"/>
      <c r="H87" s="24"/>
      <c r="I87" s="24" t="s">
        <v>14</v>
      </c>
      <c r="J87" s="29" t="s">
        <v>15</v>
      </c>
    </row>
    <row r="88" spans="1:10" ht="15.6" x14ac:dyDescent="0.25">
      <c r="A88" s="26">
        <v>87</v>
      </c>
      <c r="B88" s="24" t="s">
        <v>150</v>
      </c>
      <c r="C88" s="24" t="s">
        <v>11</v>
      </c>
      <c r="D88" s="25" t="s">
        <v>70</v>
      </c>
      <c r="E88" s="26" t="s">
        <v>13</v>
      </c>
      <c r="F88" s="27">
        <v>50</v>
      </c>
      <c r="G88" s="27"/>
      <c r="H88" s="24"/>
      <c r="I88" s="24" t="s">
        <v>14</v>
      </c>
      <c r="J88" s="29" t="s">
        <v>15</v>
      </c>
    </row>
    <row r="89" spans="1:10" ht="15.6" x14ac:dyDescent="0.25">
      <c r="A89" s="26">
        <v>88</v>
      </c>
      <c r="B89" s="24" t="s">
        <v>151</v>
      </c>
      <c r="C89" s="24" t="s">
        <v>11</v>
      </c>
      <c r="D89" s="25" t="s">
        <v>152</v>
      </c>
      <c r="E89" s="26" t="s">
        <v>13</v>
      </c>
      <c r="F89" s="27">
        <v>12</v>
      </c>
      <c r="G89" s="27"/>
      <c r="H89" s="24"/>
      <c r="I89" s="24" t="s">
        <v>14</v>
      </c>
      <c r="J89" s="29" t="s">
        <v>15</v>
      </c>
    </row>
    <row r="90" spans="1:10" ht="15.6" x14ac:dyDescent="0.25">
      <c r="A90" s="26">
        <v>89</v>
      </c>
      <c r="B90" s="24" t="s">
        <v>153</v>
      </c>
      <c r="C90" s="24" t="s">
        <v>11</v>
      </c>
      <c r="D90" s="25" t="s">
        <v>84</v>
      </c>
      <c r="E90" s="26" t="s">
        <v>13</v>
      </c>
      <c r="F90" s="27">
        <v>24</v>
      </c>
      <c r="G90" s="27"/>
      <c r="H90" s="24"/>
      <c r="I90" s="24" t="s">
        <v>14</v>
      </c>
      <c r="J90" s="29" t="s">
        <v>15</v>
      </c>
    </row>
    <row r="91" spans="1:10" ht="15.6" x14ac:dyDescent="0.25">
      <c r="A91" s="26">
        <v>90</v>
      </c>
      <c r="B91" s="24" t="s">
        <v>153</v>
      </c>
      <c r="C91" s="24" t="s">
        <v>11</v>
      </c>
      <c r="D91" s="25" t="s">
        <v>154</v>
      </c>
      <c r="E91" s="26" t="s">
        <v>13</v>
      </c>
      <c r="F91" s="27">
        <v>20</v>
      </c>
      <c r="G91" s="27"/>
      <c r="H91" s="24"/>
      <c r="I91" s="24" t="s">
        <v>14</v>
      </c>
      <c r="J91" s="29" t="s">
        <v>15</v>
      </c>
    </row>
    <row r="92" spans="1:10" ht="15.6" x14ac:dyDescent="0.25">
      <c r="A92" s="26">
        <v>91</v>
      </c>
      <c r="B92" s="24" t="s">
        <v>153</v>
      </c>
      <c r="C92" s="24" t="s">
        <v>11</v>
      </c>
      <c r="D92" s="25" t="s">
        <v>97</v>
      </c>
      <c r="E92" s="26" t="s">
        <v>13</v>
      </c>
      <c r="F92" s="27">
        <v>30</v>
      </c>
      <c r="G92" s="27"/>
      <c r="H92" s="24"/>
      <c r="I92" s="24" t="s">
        <v>14</v>
      </c>
      <c r="J92" s="29" t="s">
        <v>15</v>
      </c>
    </row>
    <row r="93" spans="1:10" ht="15.6" x14ac:dyDescent="0.25">
      <c r="A93" s="26">
        <v>92</v>
      </c>
      <c r="B93" s="24" t="s">
        <v>155</v>
      </c>
      <c r="C93" s="24" t="s">
        <v>11</v>
      </c>
      <c r="D93" s="25" t="s">
        <v>156</v>
      </c>
      <c r="E93" s="26" t="s">
        <v>13</v>
      </c>
      <c r="F93" s="27">
        <v>80</v>
      </c>
      <c r="G93" s="27"/>
      <c r="H93" s="24"/>
      <c r="I93" s="24" t="s">
        <v>33</v>
      </c>
      <c r="J93" s="29" t="s">
        <v>34</v>
      </c>
    </row>
    <row r="94" spans="1:10" ht="15.6" x14ac:dyDescent="0.25">
      <c r="A94" s="26">
        <v>93</v>
      </c>
      <c r="B94" s="24" t="s">
        <v>155</v>
      </c>
      <c r="C94" s="24" t="s">
        <v>11</v>
      </c>
      <c r="D94" s="25" t="s">
        <v>157</v>
      </c>
      <c r="E94" s="26" t="s">
        <v>13</v>
      </c>
      <c r="F94" s="27" t="s">
        <v>158</v>
      </c>
      <c r="G94" s="27"/>
      <c r="H94" s="24"/>
      <c r="I94" s="24" t="s">
        <v>14</v>
      </c>
      <c r="J94" s="29" t="s">
        <v>15</v>
      </c>
    </row>
    <row r="95" spans="1:10" ht="15.6" x14ac:dyDescent="0.25">
      <c r="A95" s="26">
        <v>94</v>
      </c>
      <c r="B95" s="24" t="s">
        <v>155</v>
      </c>
      <c r="C95" s="24" t="s">
        <v>11</v>
      </c>
      <c r="D95" s="25" t="s">
        <v>159</v>
      </c>
      <c r="E95" s="26" t="s">
        <v>13</v>
      </c>
      <c r="F95" s="27" t="s">
        <v>158</v>
      </c>
      <c r="G95" s="27"/>
      <c r="H95" s="24"/>
      <c r="I95" s="24" t="s">
        <v>14</v>
      </c>
      <c r="J95" s="29" t="s">
        <v>15</v>
      </c>
    </row>
    <row r="96" spans="1:10" ht="15.6" x14ac:dyDescent="0.25">
      <c r="A96" s="26">
        <v>95</v>
      </c>
      <c r="B96" s="36" t="s">
        <v>155</v>
      </c>
      <c r="C96" s="36" t="s">
        <v>11</v>
      </c>
      <c r="D96" s="36" t="s">
        <v>160</v>
      </c>
      <c r="E96" s="36" t="s">
        <v>13</v>
      </c>
      <c r="F96" s="36">
        <v>6</v>
      </c>
      <c r="G96" s="37"/>
      <c r="H96" s="24"/>
      <c r="I96" s="40" t="s">
        <v>38</v>
      </c>
      <c r="J96" s="29" t="s">
        <v>15</v>
      </c>
    </row>
    <row r="97" spans="1:11" ht="15.6" x14ac:dyDescent="0.25">
      <c r="A97" s="26">
        <v>96</v>
      </c>
      <c r="B97" s="24" t="s">
        <v>161</v>
      </c>
      <c r="C97" s="24" t="s">
        <v>11</v>
      </c>
      <c r="D97" s="25" t="s">
        <v>162</v>
      </c>
      <c r="E97" s="26" t="s">
        <v>24</v>
      </c>
      <c r="F97" s="27">
        <v>30</v>
      </c>
      <c r="G97" s="27"/>
      <c r="H97" s="24"/>
      <c r="I97" s="24" t="s">
        <v>25</v>
      </c>
      <c r="J97" s="29" t="s">
        <v>26</v>
      </c>
    </row>
    <row r="98" spans="1:11" ht="31.2" x14ac:dyDescent="0.25">
      <c r="A98" s="26">
        <v>97</v>
      </c>
      <c r="B98" s="24" t="s">
        <v>161</v>
      </c>
      <c r="C98" s="24" t="s">
        <v>163</v>
      </c>
      <c r="D98" s="25" t="s">
        <v>164</v>
      </c>
      <c r="E98" s="26" t="s">
        <v>24</v>
      </c>
      <c r="F98" s="27">
        <v>385</v>
      </c>
      <c r="G98" s="27"/>
      <c r="H98" s="42"/>
      <c r="I98" s="24" t="s">
        <v>165</v>
      </c>
      <c r="J98" s="29" t="s">
        <v>15</v>
      </c>
    </row>
    <row r="99" spans="1:11" ht="31.2" x14ac:dyDescent="0.25">
      <c r="A99" s="26">
        <v>98</v>
      </c>
      <c r="B99" s="24" t="s">
        <v>166</v>
      </c>
      <c r="C99" s="24" t="s">
        <v>11</v>
      </c>
      <c r="D99" s="25" t="s">
        <v>167</v>
      </c>
      <c r="E99" s="26" t="s">
        <v>13</v>
      </c>
      <c r="F99" s="27">
        <v>10</v>
      </c>
      <c r="G99" s="27"/>
      <c r="H99" s="24"/>
      <c r="I99" s="24" t="s">
        <v>33</v>
      </c>
      <c r="J99" s="29" t="s">
        <v>34</v>
      </c>
    </row>
    <row r="100" spans="1:11" ht="15.6" x14ac:dyDescent="0.25">
      <c r="A100" s="26">
        <v>99</v>
      </c>
      <c r="B100" s="24" t="s">
        <v>168</v>
      </c>
      <c r="C100" s="24" t="s">
        <v>11</v>
      </c>
      <c r="D100" s="25" t="s">
        <v>169</v>
      </c>
      <c r="E100" s="26" t="s">
        <v>13</v>
      </c>
      <c r="F100" s="27">
        <v>80</v>
      </c>
      <c r="G100" s="27"/>
      <c r="H100" s="24"/>
      <c r="I100" s="24" t="s">
        <v>14</v>
      </c>
      <c r="J100" s="29" t="s">
        <v>15</v>
      </c>
    </row>
    <row r="101" spans="1:11" ht="15.6" x14ac:dyDescent="0.25">
      <c r="A101" s="26">
        <v>100</v>
      </c>
      <c r="B101" s="24" t="s">
        <v>170</v>
      </c>
      <c r="C101" s="24" t="s">
        <v>11</v>
      </c>
      <c r="D101" s="25" t="s">
        <v>171</v>
      </c>
      <c r="E101" s="26" t="s">
        <v>32</v>
      </c>
      <c r="F101" s="27" t="s">
        <v>71</v>
      </c>
      <c r="G101" s="43"/>
      <c r="H101" s="24"/>
      <c r="I101" s="24" t="s">
        <v>14</v>
      </c>
      <c r="J101" s="29" t="s">
        <v>15</v>
      </c>
    </row>
    <row r="102" spans="1:11" ht="31.2" x14ac:dyDescent="0.25">
      <c r="A102" s="26">
        <v>101</v>
      </c>
      <c r="B102" s="24" t="s">
        <v>172</v>
      </c>
      <c r="C102" s="24" t="s">
        <v>11</v>
      </c>
      <c r="D102" s="25" t="s">
        <v>173</v>
      </c>
      <c r="E102" s="26" t="s">
        <v>13</v>
      </c>
      <c r="F102" s="27">
        <v>20</v>
      </c>
      <c r="G102" s="27"/>
      <c r="H102" s="24"/>
      <c r="I102" s="24" t="s">
        <v>25</v>
      </c>
      <c r="J102" s="29" t="s">
        <v>26</v>
      </c>
    </row>
    <row r="103" spans="1:11" ht="31.2" x14ac:dyDescent="0.25">
      <c r="A103" s="26">
        <v>102</v>
      </c>
      <c r="B103" s="24" t="s">
        <v>172</v>
      </c>
      <c r="C103" s="24" t="s">
        <v>11</v>
      </c>
      <c r="D103" s="25" t="s">
        <v>174</v>
      </c>
      <c r="E103" s="26" t="s">
        <v>13</v>
      </c>
      <c r="F103" s="27">
        <v>20</v>
      </c>
      <c r="G103" s="27"/>
      <c r="H103" s="24"/>
      <c r="I103" s="24" t="s">
        <v>25</v>
      </c>
      <c r="J103" s="29" t="s">
        <v>26</v>
      </c>
    </row>
    <row r="104" spans="1:11" ht="31.2" x14ac:dyDescent="0.25">
      <c r="A104" s="26">
        <v>103</v>
      </c>
      <c r="B104" s="24" t="s">
        <v>172</v>
      </c>
      <c r="C104" s="24" t="s">
        <v>11</v>
      </c>
      <c r="D104" s="25" t="s">
        <v>175</v>
      </c>
      <c r="E104" s="26" t="s">
        <v>13</v>
      </c>
      <c r="F104" s="27">
        <v>20</v>
      </c>
      <c r="G104" s="27"/>
      <c r="H104" s="24"/>
      <c r="I104" s="24" t="s">
        <v>25</v>
      </c>
      <c r="J104" s="29" t="s">
        <v>26</v>
      </c>
    </row>
    <row r="105" spans="1:11" ht="46.8" x14ac:dyDescent="0.25">
      <c r="A105" s="26">
        <v>104</v>
      </c>
      <c r="B105" s="44" t="s">
        <v>176</v>
      </c>
      <c r="C105" s="44" t="s">
        <v>177</v>
      </c>
      <c r="D105" s="44" t="s">
        <v>178</v>
      </c>
      <c r="E105" s="44" t="s">
        <v>13</v>
      </c>
      <c r="F105" s="44">
        <v>10</v>
      </c>
      <c r="G105" s="45"/>
      <c r="H105" s="28"/>
      <c r="I105" s="44" t="s">
        <v>179</v>
      </c>
      <c r="J105" s="46" t="e">
        <f ca="1">_xlfn.DISPIMG("ID_3AE9093D07564A249DC09885D07FFE0B",1)</f>
        <v>#NAME?</v>
      </c>
      <c r="K105" s="47" t="s">
        <v>180</v>
      </c>
    </row>
  </sheetData>
  <autoFilter ref="A1:J106" xr:uid="{00000000-0009-0000-0000-000000000000}"/>
  <phoneticPr fontId="8" type="noConversion"/>
  <dataValidations count="3">
    <dataValidation type="list" allowBlank="1" showInputMessage="1" showErrorMessage="1" sqref="E50" xr:uid="{00000000-0002-0000-0000-000000000000}">
      <formula1>"支,套,台,毫升,升,毫克,克,千克,辆,册,本,米,把,部,件,张"</formula1>
    </dataValidation>
    <dataValidation type="custom" allowBlank="1" showInputMessage="1" showErrorMessage="1" sqref="E51 F11:F20 F26:F27 F43:F46 F79:F81" xr:uid="{00000000-0002-0000-0000-000001000000}">
      <formula1>LEN(E11)=LENB(E11)</formula1>
    </dataValidation>
    <dataValidation allowBlank="1" showInputMessage="1" showErrorMessage="1" sqref="C1:C105" xr:uid="{00000000-0002-0000-0000-000002000000}"/>
  </dataValidations>
  <pageMargins left="0.75138888888888899" right="0.75138888888888899" top="1" bottom="1" header="0.5" footer="0.5"/>
  <pageSetup paperSize="9" scale="85" orientation="landscape"/>
  <headerFooter>
    <oddHeader>&amp;C&amp;20玻璃器皿</oddHead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"/>
  <sheetViews>
    <sheetView topLeftCell="A26" zoomScale="85" zoomScaleNormal="85" workbookViewId="0">
      <selection activeCell="G2" sqref="G2:H11"/>
    </sheetView>
  </sheetViews>
  <sheetFormatPr defaultColWidth="9" defaultRowHeight="14.4" x14ac:dyDescent="0.25"/>
  <cols>
    <col min="1" max="1" width="5.6640625" customWidth="1"/>
    <col min="2" max="2" width="27.109375" customWidth="1"/>
    <col min="3" max="3" width="9.88671875" customWidth="1"/>
    <col min="4" max="4" width="31.44140625" customWidth="1"/>
    <col min="5" max="8" width="9.88671875" customWidth="1"/>
    <col min="9" max="9" width="18.21875" customWidth="1"/>
    <col min="10" max="10" width="9" customWidth="1"/>
    <col min="11" max="11" width="21.6640625" customWidth="1"/>
  </cols>
  <sheetData>
    <row r="1" spans="1:11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181</v>
      </c>
      <c r="K1" s="18" t="s">
        <v>9</v>
      </c>
    </row>
    <row r="2" spans="1:11" ht="15.6" x14ac:dyDescent="0.25">
      <c r="A2" s="7">
        <v>1</v>
      </c>
      <c r="B2" s="7" t="s">
        <v>183</v>
      </c>
      <c r="C2" s="7" t="s">
        <v>184</v>
      </c>
      <c r="D2" s="7" t="s">
        <v>185</v>
      </c>
      <c r="E2" s="7" t="s">
        <v>13</v>
      </c>
      <c r="F2" s="7">
        <v>6</v>
      </c>
      <c r="G2" s="7"/>
      <c r="H2" s="7"/>
      <c r="I2" s="7" t="s">
        <v>186</v>
      </c>
      <c r="J2" s="7" t="e">
        <f ca="1">_xlfn.DISPIMG("ID_D42A41084ED24E069D3345DC9BBEDDCA",1)</f>
        <v>#NAME?</v>
      </c>
      <c r="K2" s="32" t="s">
        <v>187</v>
      </c>
    </row>
    <row r="3" spans="1:11" ht="15.6" x14ac:dyDescent="0.25">
      <c r="A3" s="7">
        <v>2</v>
      </c>
      <c r="B3" s="7" t="s">
        <v>188</v>
      </c>
      <c r="C3" s="7" t="s">
        <v>184</v>
      </c>
      <c r="D3" s="7" t="s">
        <v>189</v>
      </c>
      <c r="E3" s="7" t="s">
        <v>13</v>
      </c>
      <c r="F3" s="7">
        <v>6</v>
      </c>
      <c r="G3" s="7"/>
      <c r="H3" s="7"/>
      <c r="I3" s="7" t="s">
        <v>186</v>
      </c>
      <c r="J3" s="7" t="e">
        <f ca="1">_xlfn.DISPIMG("ID_9B97AE1167294286AEF411579820CE15",1)</f>
        <v>#NAME?</v>
      </c>
      <c r="K3" s="32" t="s">
        <v>187</v>
      </c>
    </row>
    <row r="4" spans="1:11" ht="31.2" x14ac:dyDescent="0.25">
      <c r="A4" s="7">
        <v>3</v>
      </c>
      <c r="B4" s="7" t="s">
        <v>190</v>
      </c>
      <c r="C4" s="7" t="s">
        <v>184</v>
      </c>
      <c r="D4" s="6" t="s">
        <v>191</v>
      </c>
      <c r="E4" s="7" t="s">
        <v>13</v>
      </c>
      <c r="F4" s="7">
        <v>10</v>
      </c>
      <c r="G4" s="7"/>
      <c r="H4" s="7"/>
      <c r="I4" s="6" t="s">
        <v>192</v>
      </c>
      <c r="J4" s="6"/>
      <c r="K4" s="32" t="s">
        <v>193</v>
      </c>
    </row>
    <row r="5" spans="1:11" ht="358.8" x14ac:dyDescent="0.25">
      <c r="A5" s="7">
        <v>4</v>
      </c>
      <c r="B5" s="7" t="s">
        <v>194</v>
      </c>
      <c r="C5" s="7" t="s">
        <v>184</v>
      </c>
      <c r="D5" s="6" t="s">
        <v>195</v>
      </c>
      <c r="E5" s="30" t="s">
        <v>13</v>
      </c>
      <c r="F5" s="31">
        <v>12</v>
      </c>
      <c r="G5" s="31"/>
      <c r="H5" s="7"/>
      <c r="I5" s="7" t="s">
        <v>196</v>
      </c>
      <c r="J5" s="6"/>
      <c r="K5" s="32" t="s">
        <v>15</v>
      </c>
    </row>
    <row r="6" spans="1:11" ht="265.2" x14ac:dyDescent="0.25">
      <c r="A6" s="7">
        <v>5</v>
      </c>
      <c r="B6" s="7" t="s">
        <v>197</v>
      </c>
      <c r="C6" s="7" t="s">
        <v>184</v>
      </c>
      <c r="D6" s="6" t="s">
        <v>198</v>
      </c>
      <c r="E6" s="30" t="s">
        <v>13</v>
      </c>
      <c r="F6" s="31">
        <v>12</v>
      </c>
      <c r="G6" s="31"/>
      <c r="H6" s="7"/>
      <c r="I6" s="7" t="s">
        <v>196</v>
      </c>
      <c r="J6" s="6"/>
      <c r="K6" s="32" t="s">
        <v>15</v>
      </c>
    </row>
    <row r="7" spans="1:11" ht="280.8" x14ac:dyDescent="0.25">
      <c r="A7" s="7">
        <v>6</v>
      </c>
      <c r="B7" s="7" t="s">
        <v>199</v>
      </c>
      <c r="C7" s="7" t="s">
        <v>184</v>
      </c>
      <c r="D7" s="6" t="s">
        <v>200</v>
      </c>
      <c r="E7" s="30" t="s">
        <v>13</v>
      </c>
      <c r="F7" s="31">
        <v>12</v>
      </c>
      <c r="G7" s="31"/>
      <c r="H7" s="7"/>
      <c r="I7" s="7" t="s">
        <v>196</v>
      </c>
      <c r="J7" s="6"/>
      <c r="K7" s="32" t="s">
        <v>15</v>
      </c>
    </row>
    <row r="8" spans="1:11" ht="15.6" x14ac:dyDescent="0.25">
      <c r="A8" s="7">
        <v>7</v>
      </c>
      <c r="B8" s="7" t="s">
        <v>201</v>
      </c>
      <c r="C8" s="7" t="s">
        <v>184</v>
      </c>
      <c r="D8" s="6"/>
      <c r="E8" s="30" t="s">
        <v>29</v>
      </c>
      <c r="F8" s="31">
        <v>5</v>
      </c>
      <c r="G8" s="31"/>
      <c r="H8" s="7"/>
      <c r="I8" s="7" t="s">
        <v>202</v>
      </c>
      <c r="J8" s="6"/>
      <c r="K8" s="32" t="s">
        <v>15</v>
      </c>
    </row>
    <row r="9" spans="1:11" ht="15.6" x14ac:dyDescent="0.25">
      <c r="A9" s="7">
        <v>8</v>
      </c>
      <c r="B9" s="7" t="s">
        <v>203</v>
      </c>
      <c r="C9" s="7" t="s">
        <v>184</v>
      </c>
      <c r="D9" s="6" t="s">
        <v>204</v>
      </c>
      <c r="E9" s="30" t="s">
        <v>29</v>
      </c>
      <c r="F9" s="31">
        <v>4</v>
      </c>
      <c r="G9" s="31"/>
      <c r="H9" s="7"/>
      <c r="I9" s="7" t="s">
        <v>202</v>
      </c>
      <c r="J9" s="6"/>
      <c r="K9" s="32" t="s">
        <v>15</v>
      </c>
    </row>
  </sheetData>
  <phoneticPr fontId="8" type="noConversion"/>
  <dataValidations count="1">
    <dataValidation allowBlank="1" showInputMessage="1" showErrorMessage="1" sqref="C1 C4 C2:C3 C5:C7 C8:C9" xr:uid="{00000000-0002-0000-0300-000000000000}"/>
  </dataValidations>
  <pageMargins left="0.75138888888888899" right="0.75138888888888899" top="1" bottom="1" header="0.5" footer="0.5"/>
  <pageSetup paperSize="9" scale="80" orientation="landscape"/>
  <headerFooter>
    <oddHeader>&amp;C&amp;20模型</oddHead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96"/>
  <sheetViews>
    <sheetView topLeftCell="A34" zoomScale="85" zoomScaleNormal="85" workbookViewId="0">
      <selection activeCell="G2" sqref="G2:H98"/>
    </sheetView>
  </sheetViews>
  <sheetFormatPr defaultColWidth="9" defaultRowHeight="14.4" x14ac:dyDescent="0.25"/>
  <cols>
    <col min="1" max="1" width="5.6640625" style="9" customWidth="1"/>
    <col min="2" max="2" width="13.77734375" style="9" customWidth="1"/>
    <col min="3" max="3" width="9.88671875" style="9" customWidth="1"/>
    <col min="4" max="4" width="32.6640625" style="9" customWidth="1"/>
    <col min="5" max="8" width="9.88671875" style="9" customWidth="1"/>
    <col min="9" max="9" width="39.33203125" style="9" customWidth="1"/>
    <col min="10" max="10" width="17.6640625" style="9" customWidth="1"/>
    <col min="11" max="11" width="21.6640625" style="9" customWidth="1"/>
    <col min="12" max="12" width="8.6640625" style="9" customWidth="1"/>
    <col min="13" max="16384" width="9" style="9"/>
  </cols>
  <sheetData>
    <row r="1" spans="1:12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181</v>
      </c>
      <c r="K1" s="18" t="s">
        <v>9</v>
      </c>
      <c r="L1" s="1" t="s">
        <v>182</v>
      </c>
    </row>
    <row r="2" spans="1:12" ht="31.2" x14ac:dyDescent="0.25">
      <c r="A2" s="2">
        <v>1</v>
      </c>
      <c r="B2" s="4" t="s">
        <v>205</v>
      </c>
      <c r="C2" s="4" t="s">
        <v>206</v>
      </c>
      <c r="D2" s="4" t="s">
        <v>207</v>
      </c>
      <c r="E2" s="4" t="s">
        <v>13</v>
      </c>
      <c r="F2" s="4">
        <v>4</v>
      </c>
      <c r="G2" s="4"/>
      <c r="H2" s="2"/>
      <c r="I2" s="4" t="s">
        <v>208</v>
      </c>
      <c r="J2" s="4"/>
      <c r="K2" s="19" t="s">
        <v>15</v>
      </c>
      <c r="L2" s="4"/>
    </row>
    <row r="3" spans="1:12" ht="31.2" x14ac:dyDescent="0.25">
      <c r="A3" s="2">
        <v>2</v>
      </c>
      <c r="B3" s="4" t="s">
        <v>209</v>
      </c>
      <c r="C3" s="4" t="s">
        <v>206</v>
      </c>
      <c r="D3" s="4" t="s">
        <v>210</v>
      </c>
      <c r="E3" s="4" t="s">
        <v>13</v>
      </c>
      <c r="F3" s="4">
        <v>20</v>
      </c>
      <c r="G3" s="10"/>
      <c r="H3" s="2"/>
      <c r="I3" s="4" t="s">
        <v>179</v>
      </c>
      <c r="J3" s="4" t="e">
        <f ca="1">_xlfn.DISPIMG("ID_DBFCDE4C3C8A41BBBAEE9D5260F88E2E",1)</f>
        <v>#NAME?</v>
      </c>
      <c r="K3" s="19" t="s">
        <v>211</v>
      </c>
      <c r="L3" s="4"/>
    </row>
    <row r="4" spans="1:12" ht="31.2" x14ac:dyDescent="0.25">
      <c r="A4" s="2">
        <v>3</v>
      </c>
      <c r="B4" s="4" t="s">
        <v>212</v>
      </c>
      <c r="C4" s="2" t="s">
        <v>206</v>
      </c>
      <c r="D4" s="2" t="s">
        <v>213</v>
      </c>
      <c r="E4" s="2" t="s">
        <v>29</v>
      </c>
      <c r="F4" s="2">
        <v>120</v>
      </c>
      <c r="G4" s="2"/>
      <c r="H4" s="2"/>
      <c r="I4" s="4" t="s">
        <v>214</v>
      </c>
      <c r="J4" s="2" t="e">
        <f ca="1">_xlfn.DISPIMG("ID_134521454DBA4981AFD177E0C2506C03",1)</f>
        <v>#NAME?</v>
      </c>
      <c r="K4" s="20" t="s">
        <v>215</v>
      </c>
      <c r="L4" s="2"/>
    </row>
    <row r="5" spans="1:12" ht="31.2" x14ac:dyDescent="0.25">
      <c r="A5" s="2">
        <v>4</v>
      </c>
      <c r="B5" s="4" t="s">
        <v>216</v>
      </c>
      <c r="C5" s="2" t="s">
        <v>206</v>
      </c>
      <c r="D5" s="2" t="s">
        <v>213</v>
      </c>
      <c r="E5" s="2" t="s">
        <v>29</v>
      </c>
      <c r="F5" s="2">
        <v>120</v>
      </c>
      <c r="G5" s="2"/>
      <c r="H5" s="2"/>
      <c r="I5" s="4" t="s">
        <v>214</v>
      </c>
      <c r="J5" s="2" t="e">
        <f ca="1">_xlfn.DISPIMG("ID_0387F5731BD047D881163AEF37181B8F",1)</f>
        <v>#NAME?</v>
      </c>
      <c r="K5" s="20" t="s">
        <v>193</v>
      </c>
      <c r="L5" s="2"/>
    </row>
    <row r="6" spans="1:12" ht="15.6" x14ac:dyDescent="0.25">
      <c r="A6" s="2">
        <v>5</v>
      </c>
      <c r="B6" s="4" t="s">
        <v>217</v>
      </c>
      <c r="C6" s="4" t="s">
        <v>206</v>
      </c>
      <c r="D6" s="4" t="s">
        <v>218</v>
      </c>
      <c r="E6" s="4" t="s">
        <v>13</v>
      </c>
      <c r="F6" s="4">
        <v>4</v>
      </c>
      <c r="G6" s="4"/>
      <c r="H6" s="2"/>
      <c r="I6" s="4" t="s">
        <v>208</v>
      </c>
      <c r="J6" s="4"/>
      <c r="K6" s="19" t="s">
        <v>15</v>
      </c>
      <c r="L6" s="4"/>
    </row>
    <row r="7" spans="1:12" ht="62.4" x14ac:dyDescent="0.25">
      <c r="A7" s="2">
        <v>6</v>
      </c>
      <c r="B7" s="4" t="s">
        <v>219</v>
      </c>
      <c r="C7" s="4" t="s">
        <v>206</v>
      </c>
      <c r="D7" s="11" t="s">
        <v>220</v>
      </c>
      <c r="E7" s="2" t="s">
        <v>13</v>
      </c>
      <c r="F7" s="12">
        <v>30</v>
      </c>
      <c r="G7" s="3"/>
      <c r="H7" s="2"/>
      <c r="I7" s="4" t="s">
        <v>214</v>
      </c>
      <c r="J7" s="2"/>
      <c r="K7" s="20" t="s">
        <v>215</v>
      </c>
      <c r="L7" s="11" t="s">
        <v>221</v>
      </c>
    </row>
    <row r="8" spans="1:12" ht="15.6" x14ac:dyDescent="0.25">
      <c r="A8" s="2">
        <v>7</v>
      </c>
      <c r="B8" s="4" t="s">
        <v>222</v>
      </c>
      <c r="C8" s="2" t="s">
        <v>163</v>
      </c>
      <c r="D8" s="4" t="s">
        <v>223</v>
      </c>
      <c r="E8" s="13" t="s">
        <v>13</v>
      </c>
      <c r="F8" s="5">
        <v>8</v>
      </c>
      <c r="G8" s="5"/>
      <c r="H8" s="14"/>
      <c r="I8" s="2" t="s">
        <v>14</v>
      </c>
      <c r="J8" s="21"/>
      <c r="K8" s="20" t="s">
        <v>15</v>
      </c>
      <c r="L8" s="21"/>
    </row>
    <row r="9" spans="1:12" ht="15.6" x14ac:dyDescent="0.25">
      <c r="A9" s="2">
        <v>8</v>
      </c>
      <c r="B9" s="4" t="s">
        <v>222</v>
      </c>
      <c r="C9" s="4" t="s">
        <v>206</v>
      </c>
      <c r="D9" s="4" t="s">
        <v>224</v>
      </c>
      <c r="E9" s="4" t="s">
        <v>13</v>
      </c>
      <c r="F9" s="4">
        <v>15</v>
      </c>
      <c r="G9" s="4"/>
      <c r="H9" s="2"/>
      <c r="I9" s="4" t="s">
        <v>208</v>
      </c>
      <c r="J9" s="4"/>
      <c r="K9" s="19" t="s">
        <v>15</v>
      </c>
      <c r="L9" s="4"/>
    </row>
    <row r="10" spans="1:12" ht="15.6" x14ac:dyDescent="0.25">
      <c r="A10" s="2">
        <v>9</v>
      </c>
      <c r="B10" s="15" t="s">
        <v>222</v>
      </c>
      <c r="C10" s="4" t="s">
        <v>206</v>
      </c>
      <c r="D10" s="4" t="s">
        <v>225</v>
      </c>
      <c r="E10" s="4" t="s">
        <v>13</v>
      </c>
      <c r="F10" s="4">
        <v>10</v>
      </c>
      <c r="G10" s="10"/>
      <c r="H10" s="2"/>
      <c r="I10" s="4" t="s">
        <v>179</v>
      </c>
      <c r="J10" s="4"/>
      <c r="K10" s="19" t="s">
        <v>15</v>
      </c>
      <c r="L10" s="4"/>
    </row>
    <row r="11" spans="1:12" ht="15.6" x14ac:dyDescent="0.25">
      <c r="A11" s="2">
        <v>10</v>
      </c>
      <c r="B11" s="2" t="s">
        <v>226</v>
      </c>
      <c r="C11" s="2" t="s">
        <v>206</v>
      </c>
      <c r="D11" s="2" t="s">
        <v>227</v>
      </c>
      <c r="E11" s="2" t="s">
        <v>13</v>
      </c>
      <c r="F11" s="2">
        <v>30</v>
      </c>
      <c r="G11" s="2"/>
      <c r="H11" s="2"/>
      <c r="I11" s="2" t="s">
        <v>186</v>
      </c>
      <c r="J11" s="2"/>
      <c r="K11" s="20" t="s">
        <v>26</v>
      </c>
      <c r="L11" s="2"/>
    </row>
    <row r="12" spans="1:12" ht="31.2" x14ac:dyDescent="0.25">
      <c r="A12" s="2">
        <v>11</v>
      </c>
      <c r="B12" s="4" t="s">
        <v>228</v>
      </c>
      <c r="C12" s="4" t="s">
        <v>206</v>
      </c>
      <c r="D12" s="4" t="s">
        <v>229</v>
      </c>
      <c r="E12" s="4" t="s">
        <v>13</v>
      </c>
      <c r="F12" s="4">
        <v>10</v>
      </c>
      <c r="G12" s="4"/>
      <c r="H12" s="2"/>
      <c r="I12" s="4" t="s">
        <v>230</v>
      </c>
      <c r="J12" s="4"/>
      <c r="K12" s="19" t="s">
        <v>26</v>
      </c>
      <c r="L12" s="4"/>
    </row>
    <row r="13" spans="1:12" ht="15.6" x14ac:dyDescent="0.25">
      <c r="A13" s="2">
        <v>12</v>
      </c>
      <c r="B13" s="2" t="s">
        <v>231</v>
      </c>
      <c r="C13" s="2" t="s">
        <v>206</v>
      </c>
      <c r="D13" s="4" t="s">
        <v>232</v>
      </c>
      <c r="E13" s="13" t="s">
        <v>13</v>
      </c>
      <c r="F13" s="5">
        <v>5</v>
      </c>
      <c r="G13" s="5"/>
      <c r="H13" s="2"/>
      <c r="I13" s="2" t="s">
        <v>202</v>
      </c>
      <c r="J13" s="4"/>
      <c r="K13" s="20" t="s">
        <v>15</v>
      </c>
      <c r="L13" s="4"/>
    </row>
    <row r="14" spans="1:12" ht="15.6" x14ac:dyDescent="0.25">
      <c r="A14" s="2">
        <v>13</v>
      </c>
      <c r="B14" s="2" t="s">
        <v>231</v>
      </c>
      <c r="C14" s="2" t="s">
        <v>163</v>
      </c>
      <c r="D14" s="4" t="s">
        <v>233</v>
      </c>
      <c r="E14" s="13" t="s">
        <v>13</v>
      </c>
      <c r="F14" s="5">
        <v>2</v>
      </c>
      <c r="G14" s="5"/>
      <c r="H14" s="14"/>
      <c r="I14" s="2" t="s">
        <v>25</v>
      </c>
      <c r="J14" s="21"/>
      <c r="K14" s="20" t="s">
        <v>15</v>
      </c>
      <c r="L14" s="21"/>
    </row>
    <row r="15" spans="1:12" ht="109.2" x14ac:dyDescent="0.25">
      <c r="A15" s="2">
        <v>14</v>
      </c>
      <c r="B15" s="4" t="s">
        <v>234</v>
      </c>
      <c r="C15" s="4" t="s">
        <v>206</v>
      </c>
      <c r="D15" s="4" t="s">
        <v>235</v>
      </c>
      <c r="E15" s="2" t="s">
        <v>13</v>
      </c>
      <c r="F15" s="2">
        <v>6</v>
      </c>
      <c r="G15" s="3"/>
      <c r="H15" s="2"/>
      <c r="I15" s="4" t="s">
        <v>214</v>
      </c>
      <c r="J15" s="2"/>
      <c r="K15" s="20" t="s">
        <v>50</v>
      </c>
      <c r="L15" s="11" t="s">
        <v>235</v>
      </c>
    </row>
    <row r="16" spans="1:12" ht="15.6" x14ac:dyDescent="0.25">
      <c r="A16" s="2">
        <v>15</v>
      </c>
      <c r="B16" s="2" t="s">
        <v>236</v>
      </c>
      <c r="C16" s="2" t="s">
        <v>206</v>
      </c>
      <c r="D16" s="4" t="s">
        <v>237</v>
      </c>
      <c r="E16" s="13" t="s">
        <v>29</v>
      </c>
      <c r="F16" s="5">
        <v>4</v>
      </c>
      <c r="G16" s="5"/>
      <c r="H16" s="2"/>
      <c r="I16" s="2" t="s">
        <v>14</v>
      </c>
      <c r="J16" s="4"/>
      <c r="K16" s="20" t="s">
        <v>15</v>
      </c>
      <c r="L16" s="4"/>
    </row>
    <row r="17" spans="1:12" ht="15.6" x14ac:dyDescent="0.25">
      <c r="A17" s="2">
        <v>16</v>
      </c>
      <c r="B17" s="2" t="s">
        <v>236</v>
      </c>
      <c r="C17" s="2" t="s">
        <v>206</v>
      </c>
      <c r="D17" s="4" t="s">
        <v>238</v>
      </c>
      <c r="E17" s="13" t="s">
        <v>29</v>
      </c>
      <c r="F17" s="5">
        <v>2</v>
      </c>
      <c r="G17" s="5"/>
      <c r="H17" s="2"/>
      <c r="I17" s="2" t="s">
        <v>14</v>
      </c>
      <c r="J17" s="4"/>
      <c r="K17" s="20" t="s">
        <v>15</v>
      </c>
      <c r="L17" s="4"/>
    </row>
    <row r="18" spans="1:12" ht="46.8" x14ac:dyDescent="0.25">
      <c r="A18" s="2">
        <v>17</v>
      </c>
      <c r="B18" s="4" t="s">
        <v>239</v>
      </c>
      <c r="C18" s="4" t="s">
        <v>206</v>
      </c>
      <c r="D18" s="4" t="s">
        <v>240</v>
      </c>
      <c r="E18" s="4" t="s">
        <v>13</v>
      </c>
      <c r="F18" s="4">
        <v>40</v>
      </c>
      <c r="G18" s="4"/>
      <c r="H18" s="2"/>
      <c r="I18" s="4" t="s">
        <v>208</v>
      </c>
      <c r="J18" s="4" t="e">
        <f ca="1">_xlfn.DISPIMG("ID_B4BB86A2F0CC4432B2CED33D7AEFBD22",1)</f>
        <v>#NAME?</v>
      </c>
      <c r="K18" s="19" t="s">
        <v>15</v>
      </c>
      <c r="L18" s="4"/>
    </row>
    <row r="19" spans="1:12" ht="15.6" x14ac:dyDescent="0.25">
      <c r="A19" s="2">
        <v>18</v>
      </c>
      <c r="B19" s="4" t="s">
        <v>241</v>
      </c>
      <c r="C19" s="4" t="s">
        <v>206</v>
      </c>
      <c r="D19" s="4" t="s">
        <v>242</v>
      </c>
      <c r="E19" s="4" t="s">
        <v>13</v>
      </c>
      <c r="F19" s="4">
        <v>48</v>
      </c>
      <c r="G19" s="4"/>
      <c r="H19" s="2"/>
      <c r="I19" s="5" t="s">
        <v>243</v>
      </c>
      <c r="J19" s="2"/>
      <c r="K19" s="19" t="s">
        <v>26</v>
      </c>
      <c r="L19" s="2"/>
    </row>
    <row r="20" spans="1:12" ht="62.4" x14ac:dyDescent="0.25">
      <c r="A20" s="2">
        <v>19</v>
      </c>
      <c r="B20" s="4" t="s">
        <v>244</v>
      </c>
      <c r="C20" s="4" t="s">
        <v>206</v>
      </c>
      <c r="D20" s="2"/>
      <c r="E20" s="2" t="s">
        <v>13</v>
      </c>
      <c r="F20" s="12">
        <v>10</v>
      </c>
      <c r="G20" s="3"/>
      <c r="H20" s="2"/>
      <c r="I20" s="4" t="s">
        <v>214</v>
      </c>
      <c r="J20" s="2"/>
      <c r="K20" s="20" t="s">
        <v>187</v>
      </c>
      <c r="L20" s="11" t="s">
        <v>245</v>
      </c>
    </row>
    <row r="21" spans="1:12" ht="15.6" x14ac:dyDescent="0.25">
      <c r="A21" s="2">
        <v>20</v>
      </c>
      <c r="B21" s="2" t="s">
        <v>246</v>
      </c>
      <c r="C21" s="4" t="s">
        <v>206</v>
      </c>
      <c r="D21" s="2" t="s">
        <v>247</v>
      </c>
      <c r="E21" s="2" t="s">
        <v>20</v>
      </c>
      <c r="F21" s="16">
        <v>60</v>
      </c>
      <c r="G21" s="3"/>
      <c r="H21" s="2"/>
      <c r="I21" s="4" t="s">
        <v>214</v>
      </c>
      <c r="J21" s="2"/>
      <c r="K21" s="20" t="s">
        <v>50</v>
      </c>
      <c r="L21" s="2"/>
    </row>
    <row r="22" spans="1:12" ht="62.4" x14ac:dyDescent="0.25">
      <c r="A22" s="2">
        <v>21</v>
      </c>
      <c r="B22" s="2" t="s">
        <v>246</v>
      </c>
      <c r="C22" s="2" t="s">
        <v>206</v>
      </c>
      <c r="D22" s="4" t="s">
        <v>248</v>
      </c>
      <c r="E22" s="2" t="s">
        <v>20</v>
      </c>
      <c r="F22" s="2">
        <v>1510</v>
      </c>
      <c r="G22" s="2"/>
      <c r="H22" s="2"/>
      <c r="I22" s="4" t="s">
        <v>249</v>
      </c>
      <c r="J22" s="4"/>
      <c r="K22" s="20" t="s">
        <v>34</v>
      </c>
      <c r="L22" s="2"/>
    </row>
    <row r="23" spans="1:12" ht="15.6" x14ac:dyDescent="0.25">
      <c r="A23" s="2">
        <v>22</v>
      </c>
      <c r="B23" s="4" t="s">
        <v>246</v>
      </c>
      <c r="C23" s="2" t="s">
        <v>206</v>
      </c>
      <c r="D23" s="2" t="s">
        <v>250</v>
      </c>
      <c r="E23" s="2" t="s">
        <v>20</v>
      </c>
      <c r="F23" s="2">
        <v>200</v>
      </c>
      <c r="G23" s="2"/>
      <c r="H23" s="2"/>
      <c r="I23" s="2" t="s">
        <v>251</v>
      </c>
      <c r="J23" s="2"/>
      <c r="K23" s="19" t="s">
        <v>26</v>
      </c>
      <c r="L23" s="2"/>
    </row>
    <row r="24" spans="1:12" ht="78" x14ac:dyDescent="0.25">
      <c r="A24" s="2">
        <v>23</v>
      </c>
      <c r="B24" s="4" t="s">
        <v>246</v>
      </c>
      <c r="C24" s="4" t="s">
        <v>206</v>
      </c>
      <c r="D24" s="4" t="s">
        <v>252</v>
      </c>
      <c r="E24" s="2" t="s">
        <v>20</v>
      </c>
      <c r="F24" s="4">
        <v>1235</v>
      </c>
      <c r="G24" s="4"/>
      <c r="H24" s="2"/>
      <c r="I24" s="4" t="s">
        <v>253</v>
      </c>
      <c r="J24" s="2"/>
      <c r="K24" s="19" t="s">
        <v>15</v>
      </c>
      <c r="L24" s="2"/>
    </row>
    <row r="25" spans="1:12" ht="109.2" x14ac:dyDescent="0.25">
      <c r="A25" s="2">
        <v>24</v>
      </c>
      <c r="B25" s="4" t="s">
        <v>254</v>
      </c>
      <c r="C25" s="4" t="s">
        <v>206</v>
      </c>
      <c r="D25" s="4" t="s">
        <v>235</v>
      </c>
      <c r="E25" s="2" t="s">
        <v>13</v>
      </c>
      <c r="F25" s="2">
        <v>7</v>
      </c>
      <c r="G25" s="3"/>
      <c r="H25" s="2"/>
      <c r="I25" s="4" t="s">
        <v>214</v>
      </c>
      <c r="J25" s="2"/>
      <c r="K25" s="20" t="s">
        <v>50</v>
      </c>
      <c r="L25" s="11" t="s">
        <v>235</v>
      </c>
    </row>
    <row r="26" spans="1:12" ht="62.4" x14ac:dyDescent="0.25">
      <c r="A26" s="2">
        <v>25</v>
      </c>
      <c r="B26" s="4" t="s">
        <v>255</v>
      </c>
      <c r="C26" s="4" t="s">
        <v>206</v>
      </c>
      <c r="D26" s="11" t="s">
        <v>256</v>
      </c>
      <c r="E26" s="2" t="s">
        <v>13</v>
      </c>
      <c r="F26" s="4">
        <v>20</v>
      </c>
      <c r="G26" s="3"/>
      <c r="H26" s="2"/>
      <c r="I26" s="4" t="s">
        <v>214</v>
      </c>
      <c r="J26" s="2"/>
      <c r="K26" s="20" t="s">
        <v>50</v>
      </c>
      <c r="L26" s="11" t="s">
        <v>257</v>
      </c>
    </row>
    <row r="27" spans="1:12" ht="15.6" x14ac:dyDescent="0.25">
      <c r="A27" s="2">
        <v>26</v>
      </c>
      <c r="B27" s="10" t="s">
        <v>258</v>
      </c>
      <c r="C27" s="10" t="s">
        <v>177</v>
      </c>
      <c r="D27" s="10" t="s">
        <v>259</v>
      </c>
      <c r="E27" s="10" t="s">
        <v>260</v>
      </c>
      <c r="F27" s="16">
        <v>20</v>
      </c>
      <c r="G27" s="10"/>
      <c r="H27" s="3"/>
      <c r="I27" s="10" t="s">
        <v>21</v>
      </c>
      <c r="J27" s="4" t="e">
        <f ca="1">_xlfn.DISPIMG("ID_33F933D972CB44B4A81D1E4572272DC3",1)</f>
        <v>#NAME?</v>
      </c>
      <c r="K27" s="19" t="s">
        <v>26</v>
      </c>
      <c r="L27" s="10"/>
    </row>
    <row r="28" spans="1:12" ht="15.6" x14ac:dyDescent="0.25">
      <c r="A28" s="2">
        <v>27</v>
      </c>
      <c r="B28" s="10" t="s">
        <v>261</v>
      </c>
      <c r="C28" s="10" t="s">
        <v>177</v>
      </c>
      <c r="D28" s="10" t="s">
        <v>262</v>
      </c>
      <c r="E28" s="10" t="s">
        <v>260</v>
      </c>
      <c r="F28" s="16">
        <v>10</v>
      </c>
      <c r="G28" s="10"/>
      <c r="H28" s="3"/>
      <c r="I28" s="10" t="s">
        <v>21</v>
      </c>
      <c r="J28" s="10"/>
      <c r="K28" s="19" t="s">
        <v>26</v>
      </c>
      <c r="L28" s="10"/>
    </row>
    <row r="29" spans="1:12" ht="15.6" x14ac:dyDescent="0.25">
      <c r="A29" s="2">
        <v>28</v>
      </c>
      <c r="B29" s="4" t="s">
        <v>263</v>
      </c>
      <c r="C29" s="4" t="s">
        <v>206</v>
      </c>
      <c r="D29" s="2" t="s">
        <v>264</v>
      </c>
      <c r="E29" s="2" t="s">
        <v>13</v>
      </c>
      <c r="F29" s="2">
        <v>10</v>
      </c>
      <c r="G29" s="3"/>
      <c r="H29" s="2"/>
      <c r="I29" s="4" t="s">
        <v>214</v>
      </c>
      <c r="J29" s="2"/>
      <c r="K29" s="20" t="s">
        <v>50</v>
      </c>
      <c r="L29" s="2"/>
    </row>
    <row r="30" spans="1:12" ht="62.4" x14ac:dyDescent="0.25">
      <c r="A30" s="2">
        <v>29</v>
      </c>
      <c r="B30" s="4" t="s">
        <v>265</v>
      </c>
      <c r="C30" s="4" t="s">
        <v>206</v>
      </c>
      <c r="D30" s="4" t="s">
        <v>266</v>
      </c>
      <c r="E30" s="2" t="s">
        <v>13</v>
      </c>
      <c r="F30" s="12">
        <v>30</v>
      </c>
      <c r="G30" s="3"/>
      <c r="H30" s="2"/>
      <c r="I30" s="4" t="s">
        <v>214</v>
      </c>
      <c r="J30" s="2"/>
      <c r="K30" s="20" t="s">
        <v>50</v>
      </c>
      <c r="L30" s="11" t="s">
        <v>257</v>
      </c>
    </row>
    <row r="31" spans="1:12" ht="62.4" x14ac:dyDescent="0.25">
      <c r="A31" s="2">
        <v>30</v>
      </c>
      <c r="B31" s="4" t="s">
        <v>265</v>
      </c>
      <c r="C31" s="4" t="s">
        <v>206</v>
      </c>
      <c r="D31" s="4" t="s">
        <v>267</v>
      </c>
      <c r="E31" s="2" t="s">
        <v>13</v>
      </c>
      <c r="F31" s="12">
        <v>15</v>
      </c>
      <c r="G31" s="3"/>
      <c r="H31" s="2"/>
      <c r="I31" s="4" t="s">
        <v>214</v>
      </c>
      <c r="J31" s="2"/>
      <c r="K31" s="20" t="s">
        <v>50</v>
      </c>
      <c r="L31" s="11" t="s">
        <v>257</v>
      </c>
    </row>
    <row r="32" spans="1:12" ht="62.4" x14ac:dyDescent="0.25">
      <c r="A32" s="2">
        <v>31</v>
      </c>
      <c r="B32" s="4" t="s">
        <v>265</v>
      </c>
      <c r="C32" s="4" t="s">
        <v>206</v>
      </c>
      <c r="D32" s="4" t="s">
        <v>268</v>
      </c>
      <c r="E32" s="2" t="s">
        <v>13</v>
      </c>
      <c r="F32" s="12">
        <v>15</v>
      </c>
      <c r="G32" s="3"/>
      <c r="H32" s="2"/>
      <c r="I32" s="4" t="s">
        <v>214</v>
      </c>
      <c r="J32" s="2"/>
      <c r="K32" s="20" t="s">
        <v>50</v>
      </c>
      <c r="L32" s="11" t="s">
        <v>257</v>
      </c>
    </row>
    <row r="33" spans="1:12" ht="109.2" x14ac:dyDescent="0.25">
      <c r="A33" s="2">
        <v>32</v>
      </c>
      <c r="B33" s="4" t="s">
        <v>269</v>
      </c>
      <c r="C33" s="4" t="s">
        <v>206</v>
      </c>
      <c r="D33" s="4" t="s">
        <v>235</v>
      </c>
      <c r="E33" s="2" t="s">
        <v>13</v>
      </c>
      <c r="F33" s="2">
        <v>7</v>
      </c>
      <c r="G33" s="3"/>
      <c r="H33" s="2"/>
      <c r="I33" s="4" t="s">
        <v>214</v>
      </c>
      <c r="J33" s="2"/>
      <c r="K33" s="20" t="s">
        <v>50</v>
      </c>
      <c r="L33" s="11" t="s">
        <v>235</v>
      </c>
    </row>
    <row r="34" spans="1:12" ht="31.2" x14ac:dyDescent="0.25">
      <c r="A34" s="2">
        <v>33</v>
      </c>
      <c r="B34" s="4" t="s">
        <v>270</v>
      </c>
      <c r="C34" s="2" t="s">
        <v>206</v>
      </c>
      <c r="D34" s="2" t="s">
        <v>213</v>
      </c>
      <c r="E34" s="2" t="s">
        <v>29</v>
      </c>
      <c r="F34" s="2">
        <v>60</v>
      </c>
      <c r="G34" s="2"/>
      <c r="H34" s="2"/>
      <c r="I34" s="4" t="s">
        <v>214</v>
      </c>
      <c r="J34" s="2"/>
      <c r="K34" s="20" t="s">
        <v>50</v>
      </c>
      <c r="L34" s="2"/>
    </row>
    <row r="35" spans="1:12" ht="31.2" x14ac:dyDescent="0.25">
      <c r="A35" s="2">
        <v>34</v>
      </c>
      <c r="B35" s="4" t="s">
        <v>271</v>
      </c>
      <c r="C35" s="4" t="s">
        <v>206</v>
      </c>
      <c r="D35" s="2" t="s">
        <v>272</v>
      </c>
      <c r="E35" s="2" t="s">
        <v>13</v>
      </c>
      <c r="F35" s="2">
        <v>5</v>
      </c>
      <c r="G35" s="3"/>
      <c r="H35" s="2"/>
      <c r="I35" s="4" t="s">
        <v>214</v>
      </c>
      <c r="J35" s="2"/>
      <c r="K35" s="20" t="s">
        <v>50</v>
      </c>
      <c r="L35" s="2"/>
    </row>
    <row r="36" spans="1:12" ht="15.6" x14ac:dyDescent="0.25">
      <c r="A36" s="2">
        <v>35</v>
      </c>
      <c r="B36" s="4" t="s">
        <v>273</v>
      </c>
      <c r="C36" s="4" t="s">
        <v>206</v>
      </c>
      <c r="D36" s="4"/>
      <c r="E36" s="4" t="s">
        <v>13</v>
      </c>
      <c r="F36" s="4">
        <v>25</v>
      </c>
      <c r="G36" s="4"/>
      <c r="H36" s="2"/>
      <c r="I36" s="4" t="s">
        <v>274</v>
      </c>
      <c r="J36" s="4"/>
      <c r="K36" s="19" t="s">
        <v>15</v>
      </c>
      <c r="L36" s="4"/>
    </row>
    <row r="37" spans="1:12" ht="15.6" x14ac:dyDescent="0.25">
      <c r="A37" s="2">
        <v>36</v>
      </c>
      <c r="B37" s="2" t="s">
        <v>275</v>
      </c>
      <c r="C37" s="2" t="s">
        <v>206</v>
      </c>
      <c r="D37" s="4" t="s">
        <v>276</v>
      </c>
      <c r="E37" s="13" t="s">
        <v>29</v>
      </c>
      <c r="F37" s="5">
        <v>10</v>
      </c>
      <c r="G37" s="5"/>
      <c r="H37" s="2"/>
      <c r="I37" s="2" t="s">
        <v>43</v>
      </c>
      <c r="J37" s="4"/>
      <c r="K37" s="20" t="s">
        <v>15</v>
      </c>
      <c r="L37" s="4"/>
    </row>
    <row r="38" spans="1:12" ht="15.6" x14ac:dyDescent="0.25">
      <c r="A38" s="2">
        <v>37</v>
      </c>
      <c r="B38" s="2" t="s">
        <v>277</v>
      </c>
      <c r="C38" s="4" t="s">
        <v>206</v>
      </c>
      <c r="D38" s="4" t="s">
        <v>278</v>
      </c>
      <c r="E38" s="13" t="s">
        <v>13</v>
      </c>
      <c r="F38" s="5">
        <v>14</v>
      </c>
      <c r="G38" s="5"/>
      <c r="H38" s="3"/>
      <c r="I38" s="2" t="s">
        <v>279</v>
      </c>
      <c r="J38" s="4"/>
      <c r="K38" s="20" t="s">
        <v>15</v>
      </c>
      <c r="L38" s="21"/>
    </row>
    <row r="39" spans="1:12" ht="15.6" x14ac:dyDescent="0.25">
      <c r="A39" s="2">
        <v>38</v>
      </c>
      <c r="B39" s="4" t="s">
        <v>280</v>
      </c>
      <c r="C39" s="4" t="s">
        <v>206</v>
      </c>
      <c r="D39" s="2" t="s">
        <v>281</v>
      </c>
      <c r="E39" s="2" t="s">
        <v>13</v>
      </c>
      <c r="F39" s="2">
        <v>10</v>
      </c>
      <c r="G39" s="3"/>
      <c r="H39" s="2"/>
      <c r="I39" s="4" t="s">
        <v>214</v>
      </c>
      <c r="J39" s="2"/>
      <c r="K39" s="20" t="s">
        <v>50</v>
      </c>
      <c r="L39" s="2"/>
    </row>
    <row r="40" spans="1:12" ht="15.6" x14ac:dyDescent="0.25">
      <c r="A40" s="2">
        <v>39</v>
      </c>
      <c r="B40" s="4" t="s">
        <v>280</v>
      </c>
      <c r="C40" s="4" t="s">
        <v>206</v>
      </c>
      <c r="D40" s="2" t="s">
        <v>282</v>
      </c>
      <c r="E40" s="2" t="s">
        <v>13</v>
      </c>
      <c r="F40" s="2">
        <v>10</v>
      </c>
      <c r="G40" s="3"/>
      <c r="H40" s="2"/>
      <c r="I40" s="4" t="s">
        <v>214</v>
      </c>
      <c r="J40" s="2"/>
      <c r="K40" s="20" t="s">
        <v>50</v>
      </c>
      <c r="L40" s="2"/>
    </row>
    <row r="41" spans="1:12" ht="15.6" x14ac:dyDescent="0.25">
      <c r="A41" s="2">
        <v>40</v>
      </c>
      <c r="B41" s="4" t="s">
        <v>280</v>
      </c>
      <c r="C41" s="4" t="s">
        <v>206</v>
      </c>
      <c r="D41" s="2" t="s">
        <v>283</v>
      </c>
      <c r="E41" s="2" t="s">
        <v>13</v>
      </c>
      <c r="F41" s="2">
        <v>10</v>
      </c>
      <c r="G41" s="3"/>
      <c r="H41" s="2"/>
      <c r="I41" s="4" t="s">
        <v>214</v>
      </c>
      <c r="J41" s="2"/>
      <c r="K41" s="20" t="s">
        <v>50</v>
      </c>
      <c r="L41" s="2"/>
    </row>
    <row r="42" spans="1:12" ht="15.6" x14ac:dyDescent="0.25">
      <c r="A42" s="2">
        <v>41</v>
      </c>
      <c r="B42" s="4" t="s">
        <v>280</v>
      </c>
      <c r="C42" s="4" t="s">
        <v>206</v>
      </c>
      <c r="D42" s="2" t="s">
        <v>284</v>
      </c>
      <c r="E42" s="2" t="s">
        <v>13</v>
      </c>
      <c r="F42" s="2">
        <v>10</v>
      </c>
      <c r="G42" s="3"/>
      <c r="H42" s="2"/>
      <c r="I42" s="4" t="s">
        <v>214</v>
      </c>
      <c r="J42" s="2"/>
      <c r="K42" s="20" t="s">
        <v>50</v>
      </c>
      <c r="L42" s="2"/>
    </row>
    <row r="43" spans="1:12" ht="15.6" x14ac:dyDescent="0.25">
      <c r="A43" s="2">
        <v>42</v>
      </c>
      <c r="B43" s="4" t="s">
        <v>285</v>
      </c>
      <c r="C43" s="2" t="s">
        <v>206</v>
      </c>
      <c r="D43" s="2" t="s">
        <v>213</v>
      </c>
      <c r="E43" s="2" t="s">
        <v>29</v>
      </c>
      <c r="F43" s="16">
        <v>120</v>
      </c>
      <c r="G43" s="16"/>
      <c r="H43" s="2"/>
      <c r="I43" s="4" t="s">
        <v>214</v>
      </c>
      <c r="J43" s="2" t="e">
        <f ca="1">_xlfn.DISPIMG("ID_94C5C08D8FEF4A5A95F670CC29C90ADC",1)</f>
        <v>#NAME?</v>
      </c>
      <c r="K43" s="20" t="s">
        <v>180</v>
      </c>
      <c r="L43" s="2"/>
    </row>
    <row r="44" spans="1:12" ht="15.6" x14ac:dyDescent="0.25">
      <c r="A44" s="2">
        <v>43</v>
      </c>
      <c r="B44" s="4" t="s">
        <v>286</v>
      </c>
      <c r="C44" s="4" t="s">
        <v>206</v>
      </c>
      <c r="D44" s="4" t="s">
        <v>287</v>
      </c>
      <c r="E44" s="4" t="s">
        <v>13</v>
      </c>
      <c r="F44" s="4">
        <v>100</v>
      </c>
      <c r="G44" s="4"/>
      <c r="H44" s="2"/>
      <c r="I44" s="4" t="s">
        <v>208</v>
      </c>
      <c r="J44" s="4"/>
      <c r="K44" s="19" t="s">
        <v>15</v>
      </c>
      <c r="L44" s="4"/>
    </row>
    <row r="45" spans="1:12" ht="15.6" x14ac:dyDescent="0.25">
      <c r="A45" s="2">
        <v>44</v>
      </c>
      <c r="B45" s="4" t="s">
        <v>286</v>
      </c>
      <c r="C45" s="2" t="s">
        <v>206</v>
      </c>
      <c r="D45" s="4" t="s">
        <v>259</v>
      </c>
      <c r="E45" s="4" t="s">
        <v>288</v>
      </c>
      <c r="F45" s="4">
        <v>60</v>
      </c>
      <c r="G45" s="10"/>
      <c r="H45" s="2"/>
      <c r="I45" s="4" t="s">
        <v>289</v>
      </c>
      <c r="J45" s="4"/>
      <c r="K45" s="19" t="s">
        <v>15</v>
      </c>
      <c r="L45" s="4"/>
    </row>
    <row r="46" spans="1:12" ht="62.4" x14ac:dyDescent="0.25">
      <c r="A46" s="2">
        <v>45</v>
      </c>
      <c r="B46" s="4" t="s">
        <v>290</v>
      </c>
      <c r="C46" s="4" t="s">
        <v>206</v>
      </c>
      <c r="D46" s="11">
        <v>7824</v>
      </c>
      <c r="E46" s="2" t="s">
        <v>13</v>
      </c>
      <c r="F46" s="4">
        <v>30</v>
      </c>
      <c r="G46" s="3"/>
      <c r="H46" s="2"/>
      <c r="I46" s="4" t="s">
        <v>214</v>
      </c>
      <c r="J46" s="2"/>
      <c r="K46" s="20" t="s">
        <v>50</v>
      </c>
      <c r="L46" s="11" t="s">
        <v>257</v>
      </c>
    </row>
    <row r="47" spans="1:12" ht="62.4" x14ac:dyDescent="0.25">
      <c r="A47" s="2">
        <v>46</v>
      </c>
      <c r="B47" s="4" t="s">
        <v>290</v>
      </c>
      <c r="C47" s="4" t="s">
        <v>206</v>
      </c>
      <c r="D47" s="11">
        <v>7805</v>
      </c>
      <c r="E47" s="2" t="s">
        <v>13</v>
      </c>
      <c r="F47" s="4">
        <v>30</v>
      </c>
      <c r="G47" s="3"/>
      <c r="H47" s="2"/>
      <c r="I47" s="4" t="s">
        <v>214</v>
      </c>
      <c r="J47" s="2"/>
      <c r="K47" s="20" t="s">
        <v>50</v>
      </c>
      <c r="L47" s="11" t="s">
        <v>257</v>
      </c>
    </row>
    <row r="48" spans="1:12" ht="62.4" x14ac:dyDescent="0.25">
      <c r="A48" s="2">
        <v>47</v>
      </c>
      <c r="B48" s="4" t="s">
        <v>290</v>
      </c>
      <c r="C48" s="4" t="s">
        <v>206</v>
      </c>
      <c r="D48" s="11">
        <v>7815</v>
      </c>
      <c r="E48" s="2" t="s">
        <v>13</v>
      </c>
      <c r="F48" s="4">
        <v>10</v>
      </c>
      <c r="G48" s="3"/>
      <c r="H48" s="2"/>
      <c r="I48" s="4" t="s">
        <v>214</v>
      </c>
      <c r="J48" s="2"/>
      <c r="K48" s="20" t="s">
        <v>50</v>
      </c>
      <c r="L48" s="11" t="s">
        <v>257</v>
      </c>
    </row>
    <row r="49" spans="1:12" ht="62.4" x14ac:dyDescent="0.25">
      <c r="A49" s="2">
        <v>48</v>
      </c>
      <c r="B49" s="4" t="s">
        <v>290</v>
      </c>
      <c r="C49" s="4" t="s">
        <v>206</v>
      </c>
      <c r="D49" s="11">
        <v>7915</v>
      </c>
      <c r="E49" s="2" t="s">
        <v>13</v>
      </c>
      <c r="F49" s="4">
        <v>10</v>
      </c>
      <c r="G49" s="3"/>
      <c r="H49" s="2"/>
      <c r="I49" s="4" t="s">
        <v>214</v>
      </c>
      <c r="J49" s="2"/>
      <c r="K49" s="20" t="s">
        <v>50</v>
      </c>
      <c r="L49" s="11" t="s">
        <v>257</v>
      </c>
    </row>
    <row r="50" spans="1:12" ht="62.4" x14ac:dyDescent="0.25">
      <c r="A50" s="2">
        <v>49</v>
      </c>
      <c r="B50" s="4" t="s">
        <v>290</v>
      </c>
      <c r="C50" s="4" t="s">
        <v>206</v>
      </c>
      <c r="D50" s="11">
        <v>7812</v>
      </c>
      <c r="E50" s="2" t="s">
        <v>13</v>
      </c>
      <c r="F50" s="4">
        <v>20</v>
      </c>
      <c r="G50" s="3"/>
      <c r="H50" s="2"/>
      <c r="I50" s="4" t="s">
        <v>214</v>
      </c>
      <c r="J50" s="2"/>
      <c r="K50" s="20" t="s">
        <v>50</v>
      </c>
      <c r="L50" s="11" t="s">
        <v>257</v>
      </c>
    </row>
    <row r="51" spans="1:12" ht="62.4" x14ac:dyDescent="0.25">
      <c r="A51" s="2">
        <v>50</v>
      </c>
      <c r="B51" s="4" t="s">
        <v>290</v>
      </c>
      <c r="C51" s="4" t="s">
        <v>206</v>
      </c>
      <c r="D51" s="11">
        <v>7912</v>
      </c>
      <c r="E51" s="2" t="s">
        <v>13</v>
      </c>
      <c r="F51" s="4">
        <v>20</v>
      </c>
      <c r="G51" s="3"/>
      <c r="H51" s="2"/>
      <c r="I51" s="4" t="s">
        <v>214</v>
      </c>
      <c r="J51" s="2"/>
      <c r="K51" s="20" t="s">
        <v>50</v>
      </c>
      <c r="L51" s="11" t="s">
        <v>257</v>
      </c>
    </row>
    <row r="52" spans="1:12" ht="62.4" x14ac:dyDescent="0.25">
      <c r="A52" s="2">
        <v>51</v>
      </c>
      <c r="B52" s="4" t="s">
        <v>290</v>
      </c>
      <c r="C52" s="4" t="s">
        <v>206</v>
      </c>
      <c r="D52" s="11" t="s">
        <v>291</v>
      </c>
      <c r="E52" s="2" t="s">
        <v>13</v>
      </c>
      <c r="F52" s="4">
        <v>10</v>
      </c>
      <c r="G52" s="3"/>
      <c r="H52" s="2"/>
      <c r="I52" s="4" t="s">
        <v>214</v>
      </c>
      <c r="J52" s="2"/>
      <c r="K52" s="20" t="s">
        <v>50</v>
      </c>
      <c r="L52" s="11" t="s">
        <v>257</v>
      </c>
    </row>
    <row r="53" spans="1:12" ht="15.6" x14ac:dyDescent="0.25">
      <c r="A53" s="2">
        <v>52</v>
      </c>
      <c r="B53" s="2" t="s">
        <v>292</v>
      </c>
      <c r="C53" s="2" t="s">
        <v>206</v>
      </c>
      <c r="D53" s="4" t="s">
        <v>293</v>
      </c>
      <c r="E53" s="13" t="s">
        <v>13</v>
      </c>
      <c r="F53" s="5">
        <v>24</v>
      </c>
      <c r="G53" s="5"/>
      <c r="H53" s="2"/>
      <c r="I53" s="2" t="s">
        <v>43</v>
      </c>
      <c r="J53" s="4"/>
      <c r="K53" s="20" t="s">
        <v>15</v>
      </c>
      <c r="L53" s="4"/>
    </row>
    <row r="54" spans="1:12" ht="46.8" x14ac:dyDescent="0.25">
      <c r="A54" s="2">
        <v>53</v>
      </c>
      <c r="B54" s="4" t="s">
        <v>294</v>
      </c>
      <c r="C54" s="4" t="s">
        <v>206</v>
      </c>
      <c r="D54" s="2" t="s">
        <v>295</v>
      </c>
      <c r="E54" s="2" t="s">
        <v>13</v>
      </c>
      <c r="F54" s="2">
        <v>50</v>
      </c>
      <c r="G54" s="2"/>
      <c r="H54" s="2"/>
      <c r="I54" s="4" t="s">
        <v>214</v>
      </c>
      <c r="J54" s="2" t="e">
        <f ca="1">_xlfn.DISPIMG("ID_D78178EB8684479D9D8204FB59AF383E",1)</f>
        <v>#NAME?</v>
      </c>
      <c r="K54" s="20" t="s">
        <v>26</v>
      </c>
      <c r="L54" s="2"/>
    </row>
    <row r="55" spans="1:12" ht="46.8" x14ac:dyDescent="0.25">
      <c r="A55" s="2">
        <v>54</v>
      </c>
      <c r="B55" s="4" t="s">
        <v>294</v>
      </c>
      <c r="C55" s="4" t="s">
        <v>206</v>
      </c>
      <c r="D55" s="2" t="s">
        <v>296</v>
      </c>
      <c r="E55" s="2" t="s">
        <v>13</v>
      </c>
      <c r="F55" s="2">
        <v>50</v>
      </c>
      <c r="G55" s="2"/>
      <c r="H55" s="2"/>
      <c r="I55" s="4" t="s">
        <v>214</v>
      </c>
      <c r="J55" s="2" t="e">
        <f ca="1">_xlfn.DISPIMG("ID_F1939E9C6DED460893780BF9680AB6C9",1)</f>
        <v>#NAME?</v>
      </c>
      <c r="K55" s="20" t="s">
        <v>26</v>
      </c>
      <c r="L55" s="2"/>
    </row>
    <row r="56" spans="1:12" ht="31.2" x14ac:dyDescent="0.25">
      <c r="A56" s="2">
        <v>55</v>
      </c>
      <c r="B56" s="4" t="s">
        <v>297</v>
      </c>
      <c r="C56" s="4" t="s">
        <v>206</v>
      </c>
      <c r="D56" s="17" t="s">
        <v>298</v>
      </c>
      <c r="E56" s="17" t="s">
        <v>32</v>
      </c>
      <c r="F56" s="16">
        <v>200</v>
      </c>
      <c r="G56" s="16"/>
      <c r="H56" s="2"/>
      <c r="I56" s="4" t="s">
        <v>214</v>
      </c>
      <c r="J56" s="2" t="e">
        <f ca="1">_xlfn.DISPIMG("ID_AF9A3A38E8A74D12B6448D798BF9BDA3",1)</f>
        <v>#NAME?</v>
      </c>
      <c r="K56" s="20" t="s">
        <v>26</v>
      </c>
      <c r="L56" s="2"/>
    </row>
    <row r="57" spans="1:12" ht="15.6" x14ac:dyDescent="0.25">
      <c r="A57" s="2">
        <v>56</v>
      </c>
      <c r="B57" s="4" t="s">
        <v>299</v>
      </c>
      <c r="C57" s="4" t="s">
        <v>206</v>
      </c>
      <c r="D57" s="4" t="s">
        <v>300</v>
      </c>
      <c r="E57" s="4" t="s">
        <v>13</v>
      </c>
      <c r="F57" s="4">
        <v>55</v>
      </c>
      <c r="G57" s="4"/>
      <c r="H57" s="2"/>
      <c r="I57" s="4" t="s">
        <v>301</v>
      </c>
      <c r="J57" s="4"/>
      <c r="K57" s="19" t="s">
        <v>15</v>
      </c>
      <c r="L57" s="4"/>
    </row>
    <row r="58" spans="1:12" ht="62.4" x14ac:dyDescent="0.25">
      <c r="A58" s="2">
        <v>57</v>
      </c>
      <c r="B58" s="4" t="s">
        <v>302</v>
      </c>
      <c r="C58" s="4" t="s">
        <v>206</v>
      </c>
      <c r="D58" s="11" t="s">
        <v>303</v>
      </c>
      <c r="E58" s="2" t="s">
        <v>13</v>
      </c>
      <c r="F58" s="12">
        <v>25</v>
      </c>
      <c r="G58" s="3"/>
      <c r="H58" s="2"/>
      <c r="I58" s="4" t="s">
        <v>214</v>
      </c>
      <c r="J58" s="2"/>
      <c r="K58" s="20" t="s">
        <v>187</v>
      </c>
      <c r="L58" s="11" t="s">
        <v>245</v>
      </c>
    </row>
    <row r="59" spans="1:12" ht="62.4" x14ac:dyDescent="0.25">
      <c r="A59" s="2">
        <v>58</v>
      </c>
      <c r="B59" s="4" t="s">
        <v>302</v>
      </c>
      <c r="C59" s="4" t="s">
        <v>206</v>
      </c>
      <c r="D59" s="2">
        <v>8088</v>
      </c>
      <c r="E59" s="2" t="s">
        <v>13</v>
      </c>
      <c r="F59" s="11">
        <v>15</v>
      </c>
      <c r="G59" s="3"/>
      <c r="H59" s="2"/>
      <c r="I59" s="4" t="s">
        <v>214</v>
      </c>
      <c r="J59" s="2"/>
      <c r="K59" s="20" t="s">
        <v>187</v>
      </c>
      <c r="L59" s="11" t="s">
        <v>245</v>
      </c>
    </row>
    <row r="60" spans="1:12" ht="62.4" x14ac:dyDescent="0.25">
      <c r="A60" s="2">
        <v>59</v>
      </c>
      <c r="B60" s="4" t="s">
        <v>302</v>
      </c>
      <c r="C60" s="4" t="s">
        <v>206</v>
      </c>
      <c r="D60" s="2">
        <v>8155</v>
      </c>
      <c r="E60" s="2" t="s">
        <v>13</v>
      </c>
      <c r="F60" s="11">
        <v>25</v>
      </c>
      <c r="G60" s="3"/>
      <c r="H60" s="2"/>
      <c r="I60" s="4" t="s">
        <v>214</v>
      </c>
      <c r="J60" s="2"/>
      <c r="K60" s="20" t="s">
        <v>187</v>
      </c>
      <c r="L60" s="11" t="s">
        <v>245</v>
      </c>
    </row>
    <row r="61" spans="1:12" ht="62.4" x14ac:dyDescent="0.25">
      <c r="A61" s="2">
        <v>60</v>
      </c>
      <c r="B61" s="4" t="s">
        <v>302</v>
      </c>
      <c r="C61" s="4" t="s">
        <v>206</v>
      </c>
      <c r="D61" s="2">
        <v>8237</v>
      </c>
      <c r="E61" s="2" t="s">
        <v>13</v>
      </c>
      <c r="F61" s="12">
        <v>25</v>
      </c>
      <c r="G61" s="3"/>
      <c r="H61" s="2"/>
      <c r="I61" s="4" t="s">
        <v>214</v>
      </c>
      <c r="J61" s="2"/>
      <c r="K61" s="20" t="s">
        <v>187</v>
      </c>
      <c r="L61" s="11" t="s">
        <v>245</v>
      </c>
    </row>
    <row r="62" spans="1:12" ht="62.4" x14ac:dyDescent="0.25">
      <c r="A62" s="2">
        <v>61</v>
      </c>
      <c r="B62" s="4" t="s">
        <v>302</v>
      </c>
      <c r="C62" s="4" t="s">
        <v>206</v>
      </c>
      <c r="D62" s="11" t="s">
        <v>304</v>
      </c>
      <c r="E62" s="2" t="s">
        <v>13</v>
      </c>
      <c r="F62" s="12">
        <v>25</v>
      </c>
      <c r="G62" s="3"/>
      <c r="H62" s="2"/>
      <c r="I62" s="4" t="s">
        <v>214</v>
      </c>
      <c r="J62" s="2"/>
      <c r="K62" s="20" t="s">
        <v>187</v>
      </c>
      <c r="L62" s="11" t="s">
        <v>245</v>
      </c>
    </row>
    <row r="63" spans="1:12" ht="62.4" x14ac:dyDescent="0.25">
      <c r="A63" s="2">
        <v>62</v>
      </c>
      <c r="B63" s="4" t="s">
        <v>302</v>
      </c>
      <c r="C63" s="4" t="s">
        <v>206</v>
      </c>
      <c r="D63" s="11" t="s">
        <v>305</v>
      </c>
      <c r="E63" s="2" t="s">
        <v>13</v>
      </c>
      <c r="F63" s="12">
        <v>25</v>
      </c>
      <c r="G63" s="3"/>
      <c r="H63" s="2"/>
      <c r="I63" s="4" t="s">
        <v>214</v>
      </c>
      <c r="J63" s="2"/>
      <c r="K63" s="20" t="s">
        <v>187</v>
      </c>
      <c r="L63" s="11" t="s">
        <v>245</v>
      </c>
    </row>
    <row r="64" spans="1:12" ht="62.4" x14ac:dyDescent="0.25">
      <c r="A64" s="2">
        <v>63</v>
      </c>
      <c r="B64" s="4" t="s">
        <v>302</v>
      </c>
      <c r="C64" s="4" t="s">
        <v>206</v>
      </c>
      <c r="D64" s="11" t="s">
        <v>306</v>
      </c>
      <c r="E64" s="2" t="s">
        <v>13</v>
      </c>
      <c r="F64" s="12">
        <v>25</v>
      </c>
      <c r="G64" s="3"/>
      <c r="H64" s="2"/>
      <c r="I64" s="4" t="s">
        <v>214</v>
      </c>
      <c r="J64" s="2"/>
      <c r="K64" s="20" t="s">
        <v>187</v>
      </c>
      <c r="L64" s="11" t="s">
        <v>245</v>
      </c>
    </row>
    <row r="65" spans="1:12" ht="62.4" x14ac:dyDescent="0.25">
      <c r="A65" s="2">
        <v>64</v>
      </c>
      <c r="B65" s="4" t="s">
        <v>302</v>
      </c>
      <c r="C65" s="4" t="s">
        <v>206</v>
      </c>
      <c r="D65" s="11" t="s">
        <v>307</v>
      </c>
      <c r="E65" s="2" t="s">
        <v>13</v>
      </c>
      <c r="F65" s="12">
        <v>15</v>
      </c>
      <c r="G65" s="3"/>
      <c r="H65" s="2"/>
      <c r="I65" s="4" t="s">
        <v>214</v>
      </c>
      <c r="J65" s="2"/>
      <c r="K65" s="20" t="s">
        <v>215</v>
      </c>
      <c r="L65" s="11" t="s">
        <v>221</v>
      </c>
    </row>
    <row r="66" spans="1:12" ht="62.4" x14ac:dyDescent="0.25">
      <c r="A66" s="2">
        <v>65</v>
      </c>
      <c r="B66" s="4" t="s">
        <v>302</v>
      </c>
      <c r="C66" s="4" t="s">
        <v>206</v>
      </c>
      <c r="D66" s="11" t="s">
        <v>308</v>
      </c>
      <c r="E66" s="2" t="s">
        <v>13</v>
      </c>
      <c r="F66" s="12">
        <v>100</v>
      </c>
      <c r="G66" s="3"/>
      <c r="H66" s="2"/>
      <c r="I66" s="4" t="s">
        <v>214</v>
      </c>
      <c r="J66" s="2"/>
      <c r="K66" s="20" t="s">
        <v>50</v>
      </c>
      <c r="L66" s="11" t="s">
        <v>257</v>
      </c>
    </row>
    <row r="67" spans="1:12" ht="62.4" x14ac:dyDescent="0.25">
      <c r="A67" s="2">
        <v>66</v>
      </c>
      <c r="B67" s="4" t="s">
        <v>302</v>
      </c>
      <c r="C67" s="4" t="s">
        <v>206</v>
      </c>
      <c r="D67" s="11" t="s">
        <v>309</v>
      </c>
      <c r="E67" s="2" t="s">
        <v>13</v>
      </c>
      <c r="F67" s="12">
        <v>10</v>
      </c>
      <c r="G67" s="3"/>
      <c r="H67" s="2"/>
      <c r="I67" s="4" t="s">
        <v>214</v>
      </c>
      <c r="J67" s="2"/>
      <c r="K67" s="20" t="s">
        <v>50</v>
      </c>
      <c r="L67" s="11" t="s">
        <v>257</v>
      </c>
    </row>
    <row r="68" spans="1:12" ht="62.4" x14ac:dyDescent="0.25">
      <c r="A68" s="2">
        <v>67</v>
      </c>
      <c r="B68" s="4" t="s">
        <v>302</v>
      </c>
      <c r="C68" s="4" t="s">
        <v>206</v>
      </c>
      <c r="D68" s="11" t="s">
        <v>310</v>
      </c>
      <c r="E68" s="2" t="s">
        <v>13</v>
      </c>
      <c r="F68" s="12">
        <v>10</v>
      </c>
      <c r="G68" s="3"/>
      <c r="H68" s="2"/>
      <c r="I68" s="4" t="s">
        <v>214</v>
      </c>
      <c r="J68" s="2"/>
      <c r="K68" s="20" t="s">
        <v>50</v>
      </c>
      <c r="L68" s="11" t="s">
        <v>257</v>
      </c>
    </row>
    <row r="69" spans="1:12" ht="62.4" x14ac:dyDescent="0.25">
      <c r="A69" s="2">
        <v>68</v>
      </c>
      <c r="B69" s="4" t="s">
        <v>302</v>
      </c>
      <c r="C69" s="4" t="s">
        <v>206</v>
      </c>
      <c r="D69" s="11" t="s">
        <v>311</v>
      </c>
      <c r="E69" s="2" t="s">
        <v>13</v>
      </c>
      <c r="F69" s="4">
        <v>10</v>
      </c>
      <c r="G69" s="3"/>
      <c r="H69" s="2"/>
      <c r="I69" s="4" t="s">
        <v>214</v>
      </c>
      <c r="J69" s="2"/>
      <c r="K69" s="20" t="s">
        <v>50</v>
      </c>
      <c r="L69" s="11" t="s">
        <v>257</v>
      </c>
    </row>
    <row r="70" spans="1:12" ht="62.4" x14ac:dyDescent="0.25">
      <c r="A70" s="2">
        <v>69</v>
      </c>
      <c r="B70" s="4" t="s">
        <v>302</v>
      </c>
      <c r="C70" s="4" t="s">
        <v>206</v>
      </c>
      <c r="D70" s="11">
        <v>17324</v>
      </c>
      <c r="E70" s="2" t="s">
        <v>13</v>
      </c>
      <c r="F70" s="4">
        <v>20</v>
      </c>
      <c r="G70" s="3"/>
      <c r="H70" s="2"/>
      <c r="I70" s="4" t="s">
        <v>214</v>
      </c>
      <c r="J70" s="2"/>
      <c r="K70" s="20" t="s">
        <v>50</v>
      </c>
      <c r="L70" s="11" t="s">
        <v>257</v>
      </c>
    </row>
    <row r="71" spans="1:12" ht="31.2" x14ac:dyDescent="0.25">
      <c r="A71" s="2">
        <v>70</v>
      </c>
      <c r="B71" s="4" t="s">
        <v>312</v>
      </c>
      <c r="C71" s="4" t="s">
        <v>206</v>
      </c>
      <c r="D71" s="2" t="s">
        <v>313</v>
      </c>
      <c r="E71" s="2" t="s">
        <v>13</v>
      </c>
      <c r="F71" s="2">
        <v>20</v>
      </c>
      <c r="G71" s="22"/>
      <c r="H71" s="2"/>
      <c r="I71" s="4" t="s">
        <v>214</v>
      </c>
      <c r="J71" s="2"/>
      <c r="K71" s="20" t="s">
        <v>15</v>
      </c>
      <c r="L71" s="2"/>
    </row>
    <row r="72" spans="1:12" ht="62.4" x14ac:dyDescent="0.25">
      <c r="A72" s="2">
        <v>71</v>
      </c>
      <c r="B72" s="4" t="s">
        <v>314</v>
      </c>
      <c r="C72" s="4" t="s">
        <v>206</v>
      </c>
      <c r="D72" s="11" t="s">
        <v>315</v>
      </c>
      <c r="E72" s="2" t="s">
        <v>13</v>
      </c>
      <c r="F72" s="12">
        <v>30</v>
      </c>
      <c r="G72" s="3"/>
      <c r="H72" s="2"/>
      <c r="I72" s="4" t="s">
        <v>214</v>
      </c>
      <c r="J72" s="2"/>
      <c r="K72" s="20" t="s">
        <v>215</v>
      </c>
      <c r="L72" s="11" t="s">
        <v>221</v>
      </c>
    </row>
    <row r="73" spans="1:12" ht="15.6" x14ac:dyDescent="0.25">
      <c r="A73" s="2">
        <v>72</v>
      </c>
      <c r="B73" s="4" t="s">
        <v>316</v>
      </c>
      <c r="C73" s="4" t="s">
        <v>206</v>
      </c>
      <c r="D73" s="4" t="s">
        <v>317</v>
      </c>
      <c r="E73" s="4" t="s">
        <v>13</v>
      </c>
      <c r="F73" s="4">
        <v>5</v>
      </c>
      <c r="G73" s="4"/>
      <c r="H73" s="2"/>
      <c r="I73" s="4" t="s">
        <v>208</v>
      </c>
      <c r="J73" s="4"/>
      <c r="K73" s="19" t="s">
        <v>15</v>
      </c>
      <c r="L73" s="4"/>
    </row>
    <row r="74" spans="1:12" ht="15.6" x14ac:dyDescent="0.25">
      <c r="A74" s="2">
        <v>73</v>
      </c>
      <c r="B74" s="2" t="s">
        <v>318</v>
      </c>
      <c r="C74" s="2" t="s">
        <v>206</v>
      </c>
      <c r="D74" s="4" t="s">
        <v>319</v>
      </c>
      <c r="E74" s="13" t="s">
        <v>13</v>
      </c>
      <c r="F74" s="5">
        <v>30</v>
      </c>
      <c r="G74" s="5"/>
      <c r="H74" s="2"/>
      <c r="I74" s="2" t="s">
        <v>43</v>
      </c>
      <c r="J74" s="4"/>
      <c r="K74" s="20" t="s">
        <v>15</v>
      </c>
      <c r="L74" s="4"/>
    </row>
    <row r="75" spans="1:12" ht="15.6" x14ac:dyDescent="0.25">
      <c r="A75" s="2">
        <v>74</v>
      </c>
      <c r="B75" s="4" t="s">
        <v>320</v>
      </c>
      <c r="C75" s="4" t="s">
        <v>206</v>
      </c>
      <c r="D75" s="4" t="s">
        <v>321</v>
      </c>
      <c r="E75" s="4" t="s">
        <v>61</v>
      </c>
      <c r="F75" s="4">
        <v>80</v>
      </c>
      <c r="G75" s="4"/>
      <c r="H75" s="2"/>
      <c r="I75" s="4" t="s">
        <v>214</v>
      </c>
      <c r="J75" s="4"/>
      <c r="K75" s="19" t="s">
        <v>34</v>
      </c>
      <c r="L75" s="2"/>
    </row>
    <row r="76" spans="1:12" ht="15.6" x14ac:dyDescent="0.25">
      <c r="A76" s="2">
        <v>75</v>
      </c>
      <c r="B76" s="4" t="s">
        <v>320</v>
      </c>
      <c r="C76" s="4" t="s">
        <v>206</v>
      </c>
      <c r="D76" s="4" t="s">
        <v>322</v>
      </c>
      <c r="E76" s="4" t="s">
        <v>61</v>
      </c>
      <c r="F76" s="4">
        <v>100</v>
      </c>
      <c r="G76" s="4"/>
      <c r="H76" s="2"/>
      <c r="I76" s="4" t="s">
        <v>214</v>
      </c>
      <c r="J76" s="4"/>
      <c r="K76" s="19" t="s">
        <v>34</v>
      </c>
      <c r="L76" s="2"/>
    </row>
    <row r="77" spans="1:12" ht="15.6" x14ac:dyDescent="0.25">
      <c r="A77" s="2">
        <v>76</v>
      </c>
      <c r="B77" s="4" t="s">
        <v>320</v>
      </c>
      <c r="C77" s="4" t="s">
        <v>206</v>
      </c>
      <c r="D77" s="4" t="s">
        <v>323</v>
      </c>
      <c r="E77" s="4" t="s">
        <v>61</v>
      </c>
      <c r="F77" s="4">
        <v>50</v>
      </c>
      <c r="G77" s="4"/>
      <c r="H77" s="2"/>
      <c r="I77" s="4" t="s">
        <v>214</v>
      </c>
      <c r="J77" s="4"/>
      <c r="K77" s="19" t="s">
        <v>34</v>
      </c>
      <c r="L77" s="2"/>
    </row>
    <row r="78" spans="1:12" ht="15.6" x14ac:dyDescent="0.25">
      <c r="A78" s="2">
        <v>77</v>
      </c>
      <c r="B78" s="4" t="s">
        <v>320</v>
      </c>
      <c r="C78" s="4" t="s">
        <v>206</v>
      </c>
      <c r="D78" s="4" t="s">
        <v>324</v>
      </c>
      <c r="E78" s="4" t="s">
        <v>61</v>
      </c>
      <c r="F78" s="4">
        <v>50</v>
      </c>
      <c r="G78" s="4"/>
      <c r="H78" s="2"/>
      <c r="I78" s="4" t="s">
        <v>214</v>
      </c>
      <c r="J78" s="4"/>
      <c r="K78" s="19" t="s">
        <v>34</v>
      </c>
      <c r="L78" s="2"/>
    </row>
    <row r="79" spans="1:12" ht="15.6" x14ac:dyDescent="0.25">
      <c r="A79" s="2">
        <v>78</v>
      </c>
      <c r="B79" s="4" t="s">
        <v>320</v>
      </c>
      <c r="C79" s="4" t="s">
        <v>206</v>
      </c>
      <c r="D79" s="4" t="s">
        <v>325</v>
      </c>
      <c r="E79" s="4" t="s">
        <v>61</v>
      </c>
      <c r="F79" s="4">
        <v>50</v>
      </c>
      <c r="G79" s="4"/>
      <c r="H79" s="2"/>
      <c r="I79" s="4" t="s">
        <v>214</v>
      </c>
      <c r="J79" s="4"/>
      <c r="K79" s="19" t="s">
        <v>34</v>
      </c>
      <c r="L79" s="2"/>
    </row>
    <row r="80" spans="1:12" ht="15.6" x14ac:dyDescent="0.25">
      <c r="A80" s="2">
        <v>79</v>
      </c>
      <c r="B80" s="4" t="s">
        <v>320</v>
      </c>
      <c r="C80" s="4" t="s">
        <v>206</v>
      </c>
      <c r="D80" s="4" t="s">
        <v>326</v>
      </c>
      <c r="E80" s="4" t="s">
        <v>61</v>
      </c>
      <c r="F80" s="4">
        <v>50</v>
      </c>
      <c r="G80" s="4"/>
      <c r="H80" s="2"/>
      <c r="I80" s="4" t="s">
        <v>214</v>
      </c>
      <c r="J80" s="4"/>
      <c r="K80" s="19" t="s">
        <v>34</v>
      </c>
      <c r="L80" s="2"/>
    </row>
    <row r="81" spans="1:12" ht="15.6" x14ac:dyDescent="0.25">
      <c r="A81" s="2">
        <v>80</v>
      </c>
      <c r="B81" s="4" t="s">
        <v>320</v>
      </c>
      <c r="C81" s="4" t="s">
        <v>206</v>
      </c>
      <c r="D81" s="4" t="s">
        <v>327</v>
      </c>
      <c r="E81" s="4" t="s">
        <v>61</v>
      </c>
      <c r="F81" s="4">
        <v>50</v>
      </c>
      <c r="G81" s="4"/>
      <c r="H81" s="2"/>
      <c r="I81" s="4" t="s">
        <v>214</v>
      </c>
      <c r="J81" s="4"/>
      <c r="K81" s="19" t="s">
        <v>34</v>
      </c>
      <c r="L81" s="2"/>
    </row>
    <row r="82" spans="1:12" ht="15.6" x14ac:dyDescent="0.25">
      <c r="A82" s="2">
        <v>81</v>
      </c>
      <c r="B82" s="4" t="s">
        <v>320</v>
      </c>
      <c r="C82" s="4" t="s">
        <v>206</v>
      </c>
      <c r="D82" s="4" t="s">
        <v>328</v>
      </c>
      <c r="E82" s="4" t="s">
        <v>61</v>
      </c>
      <c r="F82" s="4">
        <v>50</v>
      </c>
      <c r="G82" s="4"/>
      <c r="H82" s="2"/>
      <c r="I82" s="4" t="s">
        <v>214</v>
      </c>
      <c r="J82" s="4"/>
      <c r="K82" s="19" t="s">
        <v>34</v>
      </c>
      <c r="L82" s="2"/>
    </row>
    <row r="83" spans="1:12" ht="15.6" x14ac:dyDescent="0.25">
      <c r="A83" s="2">
        <v>82</v>
      </c>
      <c r="B83" s="4" t="s">
        <v>320</v>
      </c>
      <c r="C83" s="4" t="s">
        <v>206</v>
      </c>
      <c r="D83" s="4" t="s">
        <v>329</v>
      </c>
      <c r="E83" s="4" t="s">
        <v>61</v>
      </c>
      <c r="F83" s="4">
        <v>50</v>
      </c>
      <c r="G83" s="4"/>
      <c r="H83" s="2"/>
      <c r="I83" s="4" t="s">
        <v>214</v>
      </c>
      <c r="J83" s="4"/>
      <c r="K83" s="19" t="s">
        <v>34</v>
      </c>
      <c r="L83" s="2"/>
    </row>
    <row r="84" spans="1:12" ht="15.6" x14ac:dyDescent="0.25">
      <c r="A84" s="2">
        <v>83</v>
      </c>
      <c r="B84" s="4" t="s">
        <v>320</v>
      </c>
      <c r="C84" s="4" t="s">
        <v>206</v>
      </c>
      <c r="D84" s="4" t="s">
        <v>330</v>
      </c>
      <c r="E84" s="4" t="s">
        <v>61</v>
      </c>
      <c r="F84" s="4">
        <v>50</v>
      </c>
      <c r="G84" s="4"/>
      <c r="H84" s="2"/>
      <c r="I84" s="4" t="s">
        <v>214</v>
      </c>
      <c r="J84" s="4"/>
      <c r="K84" s="19" t="s">
        <v>34</v>
      </c>
      <c r="L84" s="2"/>
    </row>
    <row r="85" spans="1:12" ht="15.6" x14ac:dyDescent="0.25">
      <c r="A85" s="2">
        <v>84</v>
      </c>
      <c r="B85" s="4" t="s">
        <v>320</v>
      </c>
      <c r="C85" s="4" t="s">
        <v>206</v>
      </c>
      <c r="D85" s="4" t="s">
        <v>331</v>
      </c>
      <c r="E85" s="4" t="s">
        <v>61</v>
      </c>
      <c r="F85" s="4">
        <v>50</v>
      </c>
      <c r="G85" s="4"/>
      <c r="H85" s="2"/>
      <c r="I85" s="4" t="s">
        <v>214</v>
      </c>
      <c r="J85" s="4"/>
      <c r="K85" s="19" t="s">
        <v>34</v>
      </c>
      <c r="L85" s="2"/>
    </row>
    <row r="86" spans="1:12" ht="15.6" x14ac:dyDescent="0.25">
      <c r="A86" s="2">
        <v>85</v>
      </c>
      <c r="B86" s="4" t="s">
        <v>320</v>
      </c>
      <c r="C86" s="4" t="s">
        <v>206</v>
      </c>
      <c r="D86" s="4" t="s">
        <v>332</v>
      </c>
      <c r="E86" s="4" t="s">
        <v>61</v>
      </c>
      <c r="F86" s="4">
        <v>50</v>
      </c>
      <c r="G86" s="4"/>
      <c r="H86" s="2"/>
      <c r="I86" s="4" t="s">
        <v>214</v>
      </c>
      <c r="J86" s="4"/>
      <c r="K86" s="19" t="s">
        <v>34</v>
      </c>
      <c r="L86" s="2"/>
    </row>
    <row r="87" spans="1:12" ht="15.6" x14ac:dyDescent="0.25">
      <c r="A87" s="2">
        <v>86</v>
      </c>
      <c r="B87" s="4" t="s">
        <v>320</v>
      </c>
      <c r="C87" s="4" t="s">
        <v>206</v>
      </c>
      <c r="D87" s="4" t="s">
        <v>333</v>
      </c>
      <c r="E87" s="4" t="s">
        <v>61</v>
      </c>
      <c r="F87" s="4">
        <v>50</v>
      </c>
      <c r="G87" s="4"/>
      <c r="H87" s="2"/>
      <c r="I87" s="4" t="s">
        <v>214</v>
      </c>
      <c r="J87" s="4"/>
      <c r="K87" s="19" t="s">
        <v>34</v>
      </c>
      <c r="L87" s="2"/>
    </row>
    <row r="88" spans="1:12" ht="15.6" x14ac:dyDescent="0.25">
      <c r="A88" s="2">
        <v>87</v>
      </c>
      <c r="B88" s="4" t="s">
        <v>320</v>
      </c>
      <c r="C88" s="4" t="s">
        <v>206</v>
      </c>
      <c r="D88" s="4" t="s">
        <v>334</v>
      </c>
      <c r="E88" s="4" t="s">
        <v>61</v>
      </c>
      <c r="F88" s="4">
        <v>50</v>
      </c>
      <c r="G88" s="4"/>
      <c r="H88" s="2"/>
      <c r="I88" s="4" t="s">
        <v>214</v>
      </c>
      <c r="J88" s="4"/>
      <c r="K88" s="19" t="s">
        <v>34</v>
      </c>
      <c r="L88" s="2"/>
    </row>
    <row r="89" spans="1:12" ht="31.2" x14ac:dyDescent="0.25">
      <c r="A89" s="2">
        <v>88</v>
      </c>
      <c r="B89" s="4" t="s">
        <v>335</v>
      </c>
      <c r="C89" s="4" t="s">
        <v>206</v>
      </c>
      <c r="D89" s="2" t="s">
        <v>336</v>
      </c>
      <c r="E89" s="2" t="s">
        <v>13</v>
      </c>
      <c r="F89" s="2">
        <v>20</v>
      </c>
      <c r="G89" s="22"/>
      <c r="H89" s="2"/>
      <c r="I89" s="4" t="s">
        <v>214</v>
      </c>
      <c r="J89" s="2"/>
      <c r="K89" s="20" t="s">
        <v>15</v>
      </c>
      <c r="L89" s="2"/>
    </row>
    <row r="90" spans="1:12" ht="15.6" x14ac:dyDescent="0.25">
      <c r="A90" s="2">
        <v>89</v>
      </c>
      <c r="B90" s="2" t="s">
        <v>337</v>
      </c>
      <c r="C90" s="2" t="s">
        <v>206</v>
      </c>
      <c r="D90" s="4" t="s">
        <v>293</v>
      </c>
      <c r="E90" s="13" t="s">
        <v>13</v>
      </c>
      <c r="F90" s="5">
        <v>24</v>
      </c>
      <c r="G90" s="5"/>
      <c r="H90" s="2"/>
      <c r="I90" s="2" t="s">
        <v>43</v>
      </c>
      <c r="J90" s="4"/>
      <c r="K90" s="20" t="s">
        <v>15</v>
      </c>
      <c r="L90" s="4"/>
    </row>
    <row r="91" spans="1:12" ht="31.2" x14ac:dyDescent="0.25">
      <c r="A91" s="2">
        <v>90</v>
      </c>
      <c r="B91" s="4" t="s">
        <v>338</v>
      </c>
      <c r="C91" s="4" t="s">
        <v>206</v>
      </c>
      <c r="D91" s="4" t="s">
        <v>339</v>
      </c>
      <c r="E91" s="4" t="s">
        <v>340</v>
      </c>
      <c r="F91" s="4">
        <v>3</v>
      </c>
      <c r="G91" s="10"/>
      <c r="H91" s="2"/>
      <c r="I91" s="4" t="s">
        <v>179</v>
      </c>
      <c r="J91" s="4" t="e">
        <f ca="1">_xlfn.DISPIMG("ID_8427B8F453EF433EB84422FA79C5F73A",1)</f>
        <v>#NAME?</v>
      </c>
      <c r="K91" s="19" t="s">
        <v>26</v>
      </c>
      <c r="L91" s="4"/>
    </row>
    <row r="92" spans="1:12" ht="31.2" x14ac:dyDescent="0.25">
      <c r="A92" s="2">
        <v>91</v>
      </c>
      <c r="B92" s="4" t="s">
        <v>341</v>
      </c>
      <c r="C92" s="4" t="s">
        <v>206</v>
      </c>
      <c r="D92" s="4" t="s">
        <v>342</v>
      </c>
      <c r="E92" s="4" t="s">
        <v>343</v>
      </c>
      <c r="F92" s="4">
        <v>10</v>
      </c>
      <c r="G92" s="22"/>
      <c r="H92" s="2"/>
      <c r="I92" s="4" t="s">
        <v>214</v>
      </c>
      <c r="J92" s="2"/>
      <c r="K92" s="20" t="s">
        <v>50</v>
      </c>
      <c r="L92" s="2"/>
    </row>
    <row r="93" spans="1:12" ht="46.8" x14ac:dyDescent="0.25">
      <c r="A93" s="2">
        <v>92</v>
      </c>
      <c r="B93" s="4" t="s">
        <v>344</v>
      </c>
      <c r="C93" s="4" t="s">
        <v>206</v>
      </c>
      <c r="D93" s="4" t="s">
        <v>345</v>
      </c>
      <c r="E93" s="4" t="s">
        <v>13</v>
      </c>
      <c r="F93" s="4">
        <v>5</v>
      </c>
      <c r="G93" s="4"/>
      <c r="H93" s="2"/>
      <c r="I93" s="4" t="s">
        <v>208</v>
      </c>
      <c r="J93" s="4" t="e">
        <f ca="1">_xlfn.DISPIMG("ID_4B914BFE226149978F2FE524C849E972",1)</f>
        <v>#NAME?</v>
      </c>
      <c r="K93" s="19" t="s">
        <v>15</v>
      </c>
      <c r="L93" s="4"/>
    </row>
    <row r="94" spans="1:12" ht="15.6" x14ac:dyDescent="0.25">
      <c r="A94" s="2">
        <v>93</v>
      </c>
      <c r="B94" s="2" t="s">
        <v>346</v>
      </c>
      <c r="C94" s="2" t="s">
        <v>206</v>
      </c>
      <c r="D94" s="4" t="s">
        <v>293</v>
      </c>
      <c r="E94" s="13" t="s">
        <v>13</v>
      </c>
      <c r="F94" s="5">
        <v>24</v>
      </c>
      <c r="G94" s="5"/>
      <c r="H94" s="2"/>
      <c r="I94" s="2" t="s">
        <v>43</v>
      </c>
      <c r="J94" s="4"/>
      <c r="K94" s="20" t="s">
        <v>15</v>
      </c>
      <c r="L94" s="4"/>
    </row>
    <row r="95" spans="1:12" s="8" customFormat="1" ht="15.6" x14ac:dyDescent="0.25">
      <c r="A95" s="23">
        <v>94</v>
      </c>
      <c r="B95" s="24" t="s">
        <v>347</v>
      </c>
      <c r="C95" s="24" t="s">
        <v>177</v>
      </c>
      <c r="D95" s="25" t="s">
        <v>348</v>
      </c>
      <c r="E95" s="26" t="s">
        <v>13</v>
      </c>
      <c r="F95" s="27">
        <v>12</v>
      </c>
      <c r="G95" s="27"/>
      <c r="H95" s="28"/>
      <c r="I95" s="24" t="s">
        <v>279</v>
      </c>
      <c r="J95" s="25"/>
      <c r="K95" s="29" t="s">
        <v>15</v>
      </c>
    </row>
    <row r="96" spans="1:12" s="8" customFormat="1" ht="15.6" x14ac:dyDescent="0.25">
      <c r="A96" s="23">
        <v>95</v>
      </c>
      <c r="B96" s="24" t="s">
        <v>349</v>
      </c>
      <c r="C96" s="24" t="s">
        <v>177</v>
      </c>
      <c r="D96" s="25" t="s">
        <v>350</v>
      </c>
      <c r="E96" s="26" t="s">
        <v>68</v>
      </c>
      <c r="F96" s="27">
        <v>6</v>
      </c>
      <c r="G96" s="27"/>
      <c r="H96" s="28"/>
      <c r="I96" s="24" t="s">
        <v>279</v>
      </c>
      <c r="J96" s="25"/>
      <c r="K96" s="29" t="s">
        <v>15</v>
      </c>
    </row>
  </sheetData>
  <autoFilter ref="A1:L97" xr:uid="{00000000-0009-0000-0000-000004000000}"/>
  <phoneticPr fontId="8" type="noConversion"/>
  <dataValidations count="2">
    <dataValidation type="custom" allowBlank="1" showInputMessage="1" showErrorMessage="1" sqref="F40 F72:F78" xr:uid="{00000000-0002-0000-0400-000000000000}">
      <formula1>LEN(F40)=LENB(F40)</formula1>
    </dataValidation>
    <dataValidation allowBlank="1" showInputMessage="1" showErrorMessage="1" sqref="C1:C96" xr:uid="{00000000-0002-0000-0400-000001000000}"/>
  </dataValidations>
  <pageMargins left="0.75138888888888899" right="0.75138888888888899" top="1" bottom="1" header="0.5" footer="0.5"/>
  <pageSetup paperSize="9" scale="70" orientation="landscape"/>
  <headerFooter>
    <oddHeader>&amp;C&amp;20电子耗材</oddHead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标段一玻璃器皿</vt:lpstr>
      <vt:lpstr>标段二模型</vt:lpstr>
      <vt:lpstr>标段三电子耗材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刘宇坤</cp:lastModifiedBy>
  <cp:lastPrinted>2023-07-17T05:28:00Z</cp:lastPrinted>
  <dcterms:created xsi:type="dcterms:W3CDTF">2023-06-03T07:24:00Z</dcterms:created>
  <dcterms:modified xsi:type="dcterms:W3CDTF">2023-07-21T07:49:17Z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3C490F3B7F404977AC11535B0B9AE76B_13</vt:lpwstr>
  </property>
</Properties>
</file>